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bookViews>
    <workbookView xWindow="0" yWindow="0" windowWidth="25200" windowHeight="11805"/>
  </bookViews>
  <sheets>
    <sheet name="Final ranking" sheetId="1" r:id="rId1"/>
    <sheet name="Calculator" sheetId="2" r:id="rId2"/>
    <sheet name="Calculator AG" sheetId="3" r:id="rId3"/>
    <sheet name="Results" sheetId="4" r:id="rId4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37" i="1"/>
  <c r="D38" i="1"/>
  <c r="D39" i="1"/>
  <c r="D40" i="1"/>
  <c r="G39" i="2"/>
  <c r="G38" i="2" s="1"/>
  <c r="F38" i="2"/>
  <c r="G37" i="2"/>
  <c r="G36" i="2" s="1"/>
  <c r="F36" i="2"/>
  <c r="G35" i="2"/>
  <c r="G34" i="2" s="1"/>
  <c r="F34" i="2"/>
  <c r="G33" i="2"/>
  <c r="G32" i="2"/>
  <c r="F32" i="2"/>
  <c r="G31" i="2"/>
  <c r="G30" i="2"/>
  <c r="F30" i="2"/>
  <c r="G29" i="2"/>
  <c r="G28" i="2" s="1"/>
  <c r="F28" i="2"/>
  <c r="G27" i="2"/>
  <c r="G26" i="2" s="1"/>
  <c r="F26" i="2"/>
  <c r="G25" i="2"/>
  <c r="G24" i="2"/>
  <c r="F24" i="2"/>
  <c r="G23" i="2"/>
  <c r="G22" i="2"/>
  <c r="F22" i="2"/>
  <c r="G21" i="2"/>
  <c r="G20" i="2" s="1"/>
  <c r="F20" i="2"/>
  <c r="G19" i="2"/>
  <c r="G18" i="2" s="1"/>
  <c r="F18" i="2"/>
  <c r="G17" i="2"/>
  <c r="G16" i="2"/>
  <c r="F16" i="2"/>
  <c r="G15" i="2"/>
  <c r="G14" i="2"/>
  <c r="F14" i="2"/>
  <c r="G13" i="2"/>
  <c r="G12" i="2" s="1"/>
  <c r="F12" i="2"/>
  <c r="G11" i="2"/>
  <c r="G10" i="2" s="1"/>
  <c r="F10" i="2"/>
  <c r="G9" i="2"/>
  <c r="G8" i="2"/>
  <c r="F8" i="2"/>
  <c r="G7" i="2"/>
  <c r="G6" i="2"/>
  <c r="F6" i="2"/>
  <c r="G5" i="2"/>
  <c r="G4" i="2" s="1"/>
  <c r="F4" i="2"/>
  <c r="G39" i="3"/>
  <c r="G38" i="3" s="1"/>
  <c r="F38" i="3"/>
  <c r="G37" i="3"/>
  <c r="G36" i="3"/>
  <c r="F36" i="3"/>
  <c r="G35" i="3"/>
  <c r="G34" i="3" s="1"/>
  <c r="F34" i="3"/>
  <c r="G33" i="3"/>
  <c r="G32" i="3"/>
  <c r="F32" i="3"/>
  <c r="G31" i="3"/>
  <c r="G30" i="3" s="1"/>
  <c r="F30" i="3"/>
  <c r="G29" i="3"/>
  <c r="G28" i="3"/>
  <c r="F28" i="3"/>
  <c r="G27" i="3"/>
  <c r="G26" i="3" s="1"/>
  <c r="F26" i="3"/>
  <c r="G25" i="3"/>
  <c r="G24" i="3"/>
  <c r="F24" i="3"/>
  <c r="G23" i="3"/>
  <c r="G22" i="3" s="1"/>
  <c r="F22" i="3"/>
  <c r="G21" i="3"/>
  <c r="G20" i="3"/>
  <c r="F20" i="3"/>
  <c r="G19" i="3"/>
  <c r="G18" i="3" s="1"/>
  <c r="F18" i="3"/>
  <c r="G17" i="3"/>
  <c r="G16" i="3"/>
  <c r="F16" i="3"/>
  <c r="G15" i="3"/>
  <c r="G14" i="3" s="1"/>
  <c r="F14" i="3"/>
  <c r="G13" i="3"/>
  <c r="G12" i="3"/>
  <c r="F12" i="3"/>
  <c r="G11" i="3"/>
  <c r="G10" i="3" s="1"/>
  <c r="F10" i="3"/>
  <c r="G9" i="3"/>
  <c r="G8" i="3"/>
  <c r="F8" i="3"/>
  <c r="G7" i="3"/>
  <c r="G6" i="3" s="1"/>
  <c r="F6" i="3"/>
  <c r="G5" i="3"/>
  <c r="G4" i="3"/>
  <c r="F4" i="3"/>
  <c r="C38" i="2" l="1"/>
  <c r="D38" i="2" s="1"/>
  <c r="C36" i="2"/>
  <c r="D36" i="2" s="1"/>
  <c r="C34" i="2"/>
  <c r="D34" i="2" s="1"/>
  <c r="C32" i="2"/>
  <c r="D32" i="2" s="1"/>
  <c r="C30" i="2"/>
  <c r="D30" i="2" s="1"/>
  <c r="C28" i="2"/>
  <c r="D28" i="2" s="1"/>
  <c r="C26" i="2"/>
  <c r="D26" i="2" s="1"/>
  <c r="C24" i="2"/>
  <c r="D24" i="2" s="1"/>
  <c r="C22" i="2"/>
  <c r="D22" i="2" s="1"/>
  <c r="C20" i="2"/>
  <c r="D20" i="2" s="1"/>
  <c r="C18" i="2"/>
  <c r="C16" i="2"/>
  <c r="D16" i="2" s="1"/>
  <c r="C14" i="2"/>
  <c r="D14" i="2" s="1"/>
  <c r="C12" i="2"/>
  <c r="D12" i="2" s="1"/>
  <c r="C10" i="2"/>
  <c r="C8" i="2"/>
  <c r="D8" i="2" s="1"/>
  <c r="C6" i="2"/>
  <c r="D6" i="2" s="1"/>
  <c r="C4" i="2"/>
  <c r="D4" i="2" s="1"/>
  <c r="C38" i="3"/>
  <c r="D38" i="3" s="1"/>
  <c r="C36" i="3"/>
  <c r="D36" i="3" s="1"/>
  <c r="C34" i="3"/>
  <c r="D34" i="3" s="1"/>
  <c r="C32" i="3"/>
  <c r="D32" i="3" s="1"/>
  <c r="C30" i="3"/>
  <c r="D30" i="3" s="1"/>
  <c r="C28" i="3"/>
  <c r="D28" i="3" s="1"/>
  <c r="C26" i="3"/>
  <c r="D26" i="3" s="1"/>
  <c r="C24" i="3"/>
  <c r="D24" i="3" s="1"/>
  <c r="C22" i="3"/>
  <c r="C20" i="3"/>
  <c r="D20" i="3" s="1"/>
  <c r="C18" i="3"/>
  <c r="C16" i="3"/>
  <c r="D16" i="3" s="1"/>
  <c r="C14" i="3"/>
  <c r="D14" i="3" s="1"/>
  <c r="C12" i="3"/>
  <c r="D12" i="3" s="1"/>
  <c r="C10" i="3"/>
  <c r="C8" i="3"/>
  <c r="C6" i="3"/>
  <c r="D6" i="3" s="1"/>
  <c r="C4" i="3"/>
  <c r="D4" i="3" s="1"/>
  <c r="D18" i="2" l="1"/>
  <c r="D10" i="2"/>
  <c r="D22" i="3"/>
  <c r="D8" i="3"/>
  <c r="D10" i="3"/>
  <c r="D18" i="3"/>
  <c r="L848" i="4"/>
  <c r="K848" i="4"/>
  <c r="L847" i="4"/>
  <c r="K847" i="4"/>
  <c r="L846" i="4"/>
  <c r="K846" i="4"/>
  <c r="L845" i="4"/>
  <c r="K845" i="4"/>
  <c r="L844" i="4"/>
  <c r="K844" i="4"/>
  <c r="L843" i="4"/>
  <c r="K843" i="4"/>
  <c r="L842" i="4"/>
  <c r="K842" i="4"/>
  <c r="L841" i="4"/>
  <c r="K841" i="4"/>
  <c r="L840" i="4"/>
  <c r="K840" i="4"/>
  <c r="L839" i="4"/>
  <c r="K839" i="4"/>
  <c r="L838" i="4"/>
  <c r="K838" i="4"/>
  <c r="L837" i="4"/>
  <c r="K837" i="4"/>
  <c r="L836" i="4"/>
  <c r="K836" i="4"/>
  <c r="L835" i="4"/>
  <c r="K835" i="4"/>
  <c r="L834" i="4"/>
  <c r="K834" i="4"/>
  <c r="L833" i="4"/>
  <c r="K833" i="4"/>
  <c r="L832" i="4"/>
  <c r="K832" i="4"/>
  <c r="L831" i="4"/>
  <c r="K831" i="4"/>
  <c r="L830" i="4"/>
  <c r="K830" i="4"/>
  <c r="L829" i="4"/>
  <c r="K829" i="4"/>
  <c r="L828" i="4"/>
  <c r="K828" i="4"/>
  <c r="L827" i="4"/>
  <c r="K827" i="4"/>
  <c r="L826" i="4"/>
  <c r="K826" i="4"/>
  <c r="L825" i="4"/>
  <c r="K825" i="4"/>
  <c r="L824" i="4"/>
  <c r="K824" i="4"/>
  <c r="L823" i="4"/>
  <c r="K823" i="4"/>
  <c r="L822" i="4"/>
  <c r="K822" i="4"/>
  <c r="L821" i="4"/>
  <c r="K821" i="4"/>
  <c r="L820" i="4"/>
  <c r="K820" i="4"/>
  <c r="L819" i="4"/>
  <c r="K819" i="4"/>
  <c r="L818" i="4"/>
  <c r="K818" i="4"/>
  <c r="L817" i="4"/>
  <c r="K817" i="4"/>
  <c r="L816" i="4"/>
  <c r="K816" i="4"/>
  <c r="L815" i="4"/>
  <c r="K815" i="4"/>
  <c r="L814" i="4"/>
  <c r="K814" i="4"/>
  <c r="L813" i="4"/>
  <c r="K813" i="4"/>
  <c r="L812" i="4"/>
  <c r="K812" i="4"/>
  <c r="L811" i="4"/>
  <c r="K811" i="4"/>
  <c r="L810" i="4"/>
  <c r="K810" i="4"/>
  <c r="L809" i="4"/>
  <c r="K809" i="4"/>
  <c r="L808" i="4"/>
  <c r="K808" i="4"/>
  <c r="L807" i="4"/>
  <c r="K807" i="4"/>
  <c r="L806" i="4"/>
  <c r="K806" i="4"/>
  <c r="L805" i="4"/>
  <c r="K805" i="4"/>
  <c r="L804" i="4"/>
  <c r="K804" i="4"/>
  <c r="L803" i="4"/>
  <c r="K803" i="4"/>
  <c r="L802" i="4"/>
  <c r="K802" i="4"/>
  <c r="L801" i="4"/>
  <c r="K801" i="4"/>
  <c r="L800" i="4"/>
  <c r="K800" i="4"/>
  <c r="L799" i="4"/>
  <c r="K799" i="4"/>
  <c r="L798" i="4"/>
  <c r="K798" i="4"/>
  <c r="L797" i="4"/>
  <c r="K797" i="4"/>
  <c r="L796" i="4"/>
  <c r="K796" i="4"/>
  <c r="L795" i="4"/>
  <c r="K795" i="4"/>
  <c r="L794" i="4"/>
  <c r="K794" i="4"/>
  <c r="L793" i="4"/>
  <c r="K793" i="4"/>
  <c r="L792" i="4"/>
  <c r="K792" i="4"/>
  <c r="L791" i="4"/>
  <c r="K791" i="4"/>
  <c r="L790" i="4"/>
  <c r="K790" i="4"/>
  <c r="L789" i="4"/>
  <c r="K789" i="4"/>
  <c r="L788" i="4"/>
  <c r="K788" i="4"/>
  <c r="L787" i="4"/>
  <c r="K787" i="4"/>
  <c r="L786" i="4"/>
  <c r="K786" i="4"/>
  <c r="L785" i="4"/>
  <c r="K785" i="4"/>
  <c r="L784" i="4"/>
  <c r="K784" i="4"/>
  <c r="L783" i="4"/>
  <c r="K783" i="4"/>
  <c r="L782" i="4"/>
  <c r="K782" i="4"/>
  <c r="L781" i="4"/>
  <c r="K781" i="4"/>
  <c r="L780" i="4"/>
  <c r="K780" i="4"/>
  <c r="L779" i="4"/>
  <c r="K779" i="4"/>
  <c r="L778" i="4"/>
  <c r="K778" i="4"/>
  <c r="L777" i="4"/>
  <c r="K777" i="4"/>
  <c r="L776" i="4"/>
  <c r="K776" i="4"/>
  <c r="L775" i="4"/>
  <c r="K775" i="4"/>
  <c r="L774" i="4"/>
  <c r="K774" i="4"/>
  <c r="L773" i="4"/>
  <c r="K773" i="4"/>
  <c r="L772" i="4"/>
  <c r="K772" i="4"/>
  <c r="L771" i="4"/>
  <c r="K771" i="4"/>
  <c r="L770" i="4"/>
  <c r="K770" i="4"/>
  <c r="L769" i="4"/>
  <c r="K769" i="4"/>
  <c r="L768" i="4"/>
  <c r="K768" i="4"/>
  <c r="L767" i="4"/>
  <c r="K767" i="4"/>
  <c r="L766" i="4"/>
  <c r="K766" i="4"/>
  <c r="L765" i="4"/>
  <c r="K765" i="4"/>
  <c r="L764" i="4"/>
  <c r="K764" i="4"/>
  <c r="L763" i="4"/>
  <c r="K763" i="4"/>
  <c r="L762" i="4"/>
  <c r="K762" i="4"/>
  <c r="L761" i="4"/>
  <c r="K761" i="4"/>
  <c r="L760" i="4"/>
  <c r="K760" i="4"/>
  <c r="L759" i="4"/>
  <c r="K759" i="4"/>
  <c r="L758" i="4"/>
  <c r="K758" i="4"/>
  <c r="L757" i="4"/>
  <c r="K757" i="4"/>
  <c r="L756" i="4"/>
  <c r="K756" i="4"/>
  <c r="L755" i="4"/>
  <c r="K755" i="4"/>
  <c r="L754" i="4"/>
  <c r="K754" i="4"/>
  <c r="L753" i="4"/>
  <c r="K753" i="4"/>
  <c r="L752" i="4"/>
  <c r="K752" i="4"/>
  <c r="L751" i="4"/>
  <c r="K751" i="4"/>
  <c r="L750" i="4"/>
  <c r="K750" i="4"/>
  <c r="L749" i="4"/>
  <c r="K749" i="4"/>
  <c r="L748" i="4"/>
  <c r="K748" i="4"/>
  <c r="L747" i="4"/>
  <c r="K747" i="4"/>
  <c r="L746" i="4"/>
  <c r="K746" i="4"/>
  <c r="L745" i="4"/>
  <c r="K745" i="4"/>
  <c r="L744" i="4"/>
  <c r="K744" i="4"/>
  <c r="L743" i="4"/>
  <c r="K743" i="4"/>
  <c r="L742" i="4"/>
  <c r="K742" i="4"/>
  <c r="L741" i="4"/>
  <c r="K741" i="4"/>
  <c r="L740" i="4"/>
  <c r="K740" i="4"/>
  <c r="L739" i="4"/>
  <c r="K739" i="4"/>
  <c r="L738" i="4"/>
  <c r="K738" i="4"/>
  <c r="L737" i="4"/>
  <c r="K737" i="4"/>
  <c r="L736" i="4"/>
  <c r="K736" i="4"/>
  <c r="L735" i="4"/>
  <c r="K735" i="4"/>
  <c r="L734" i="4"/>
  <c r="K734" i="4"/>
  <c r="L733" i="4"/>
  <c r="K733" i="4"/>
  <c r="L732" i="4"/>
  <c r="K732" i="4"/>
  <c r="L731" i="4"/>
  <c r="K731" i="4"/>
  <c r="L730" i="4"/>
  <c r="K730" i="4"/>
  <c r="L729" i="4"/>
  <c r="K729" i="4"/>
  <c r="L728" i="4"/>
  <c r="K728" i="4"/>
  <c r="L727" i="4"/>
  <c r="K727" i="4"/>
  <c r="L726" i="4"/>
  <c r="K726" i="4"/>
  <c r="L725" i="4"/>
  <c r="K725" i="4"/>
  <c r="L724" i="4"/>
  <c r="K724" i="4"/>
  <c r="L723" i="4"/>
  <c r="K723" i="4"/>
  <c r="L722" i="4"/>
  <c r="K722" i="4"/>
  <c r="L721" i="4"/>
  <c r="K721" i="4"/>
  <c r="L720" i="4"/>
  <c r="K720" i="4"/>
  <c r="L719" i="4"/>
  <c r="K719" i="4"/>
  <c r="L718" i="4"/>
  <c r="K718" i="4"/>
  <c r="L717" i="4"/>
  <c r="K717" i="4"/>
  <c r="L716" i="4"/>
  <c r="K716" i="4"/>
  <c r="L715" i="4"/>
  <c r="K715" i="4"/>
  <c r="L714" i="4"/>
  <c r="K714" i="4"/>
  <c r="L713" i="4"/>
  <c r="K713" i="4"/>
  <c r="L712" i="4"/>
  <c r="K712" i="4"/>
  <c r="L711" i="4"/>
  <c r="K711" i="4"/>
  <c r="L710" i="4"/>
  <c r="K710" i="4"/>
  <c r="L709" i="4"/>
  <c r="K709" i="4"/>
  <c r="L708" i="4"/>
  <c r="K708" i="4"/>
  <c r="L707" i="4"/>
  <c r="K707" i="4"/>
  <c r="L706" i="4"/>
  <c r="K706" i="4"/>
  <c r="L705" i="4"/>
  <c r="K705" i="4"/>
  <c r="L704" i="4"/>
  <c r="K704" i="4"/>
  <c r="L703" i="4"/>
  <c r="K703" i="4"/>
  <c r="L702" i="4"/>
  <c r="K702" i="4"/>
  <c r="L701" i="4"/>
  <c r="K701" i="4"/>
  <c r="L700" i="4"/>
  <c r="K700" i="4"/>
  <c r="L699" i="4"/>
  <c r="K699" i="4"/>
  <c r="L698" i="4"/>
  <c r="K698" i="4"/>
  <c r="L697" i="4"/>
  <c r="K697" i="4"/>
  <c r="L696" i="4"/>
  <c r="K696" i="4"/>
  <c r="L695" i="4"/>
  <c r="K695" i="4"/>
  <c r="L694" i="4"/>
  <c r="K694" i="4"/>
  <c r="L693" i="4"/>
  <c r="K693" i="4"/>
  <c r="L692" i="4"/>
  <c r="K692" i="4"/>
  <c r="L691" i="4"/>
  <c r="K691" i="4"/>
  <c r="L690" i="4"/>
  <c r="K690" i="4"/>
  <c r="L689" i="4"/>
  <c r="K689" i="4"/>
  <c r="L688" i="4"/>
  <c r="K688" i="4"/>
  <c r="L687" i="4"/>
  <c r="K687" i="4"/>
  <c r="L686" i="4"/>
  <c r="K686" i="4"/>
  <c r="L685" i="4"/>
  <c r="K685" i="4"/>
  <c r="L684" i="4"/>
  <c r="K684" i="4"/>
  <c r="L683" i="4"/>
  <c r="K683" i="4"/>
  <c r="L682" i="4"/>
  <c r="K682" i="4"/>
  <c r="L681" i="4"/>
  <c r="K681" i="4"/>
  <c r="L680" i="4"/>
  <c r="K680" i="4"/>
  <c r="L679" i="4"/>
  <c r="K679" i="4"/>
  <c r="L678" i="4"/>
  <c r="K678" i="4"/>
  <c r="L677" i="4"/>
  <c r="K677" i="4"/>
  <c r="L676" i="4"/>
  <c r="K676" i="4"/>
  <c r="L675" i="4"/>
  <c r="K675" i="4"/>
  <c r="L674" i="4"/>
  <c r="K674" i="4"/>
  <c r="L673" i="4"/>
  <c r="K673" i="4"/>
  <c r="L672" i="4"/>
  <c r="K672" i="4"/>
  <c r="L671" i="4"/>
  <c r="K671" i="4"/>
  <c r="L670" i="4"/>
  <c r="K670" i="4"/>
  <c r="L669" i="4"/>
  <c r="K669" i="4"/>
  <c r="L668" i="4"/>
  <c r="K668" i="4"/>
  <c r="L667" i="4"/>
  <c r="K667" i="4"/>
  <c r="L666" i="4"/>
  <c r="K666" i="4"/>
  <c r="L665" i="4"/>
  <c r="K665" i="4"/>
  <c r="L664" i="4"/>
  <c r="K664" i="4"/>
  <c r="L663" i="4"/>
  <c r="K663" i="4"/>
  <c r="L662" i="4"/>
  <c r="K662" i="4"/>
  <c r="L661" i="4"/>
  <c r="K661" i="4"/>
  <c r="L660" i="4"/>
  <c r="K660" i="4"/>
  <c r="L659" i="4"/>
  <c r="K659" i="4"/>
  <c r="L658" i="4"/>
  <c r="K658" i="4"/>
  <c r="L657" i="4"/>
  <c r="K657" i="4"/>
  <c r="L656" i="4"/>
  <c r="K656" i="4"/>
  <c r="L655" i="4"/>
  <c r="K655" i="4"/>
  <c r="L654" i="4"/>
  <c r="K654" i="4"/>
  <c r="L653" i="4"/>
  <c r="K653" i="4"/>
  <c r="L652" i="4"/>
  <c r="K652" i="4"/>
  <c r="L651" i="4"/>
  <c r="K651" i="4"/>
  <c r="L650" i="4"/>
  <c r="K650" i="4"/>
  <c r="L649" i="4"/>
  <c r="K649" i="4"/>
  <c r="L648" i="4"/>
  <c r="K648" i="4"/>
  <c r="L647" i="4"/>
  <c r="K647" i="4"/>
  <c r="L646" i="4"/>
  <c r="K646" i="4"/>
  <c r="L645" i="4"/>
  <c r="K645" i="4"/>
  <c r="L644" i="4"/>
  <c r="K644" i="4"/>
  <c r="L643" i="4"/>
  <c r="K643" i="4"/>
  <c r="L642" i="4"/>
  <c r="K642" i="4"/>
  <c r="L641" i="4"/>
  <c r="K641" i="4"/>
  <c r="L640" i="4"/>
  <c r="K640" i="4"/>
  <c r="L639" i="4"/>
  <c r="K639" i="4"/>
  <c r="L638" i="4"/>
  <c r="K638" i="4"/>
  <c r="L637" i="4"/>
  <c r="K637" i="4"/>
  <c r="L636" i="4"/>
  <c r="K636" i="4"/>
  <c r="L635" i="4"/>
  <c r="K635" i="4"/>
  <c r="L634" i="4"/>
  <c r="K634" i="4"/>
  <c r="L633" i="4"/>
  <c r="K633" i="4"/>
  <c r="L632" i="4"/>
  <c r="K632" i="4"/>
  <c r="L631" i="4"/>
  <c r="K631" i="4"/>
  <c r="L630" i="4"/>
  <c r="K630" i="4"/>
  <c r="L629" i="4"/>
  <c r="K629" i="4"/>
  <c r="L628" i="4"/>
  <c r="K628" i="4"/>
  <c r="L627" i="4"/>
  <c r="K627" i="4"/>
  <c r="L626" i="4"/>
  <c r="K626" i="4"/>
  <c r="L625" i="4"/>
  <c r="K625" i="4"/>
  <c r="L624" i="4"/>
  <c r="K624" i="4"/>
  <c r="L623" i="4"/>
  <c r="K623" i="4"/>
  <c r="L622" i="4"/>
  <c r="K622" i="4"/>
  <c r="L621" i="4"/>
  <c r="K621" i="4"/>
  <c r="L620" i="4"/>
  <c r="K620" i="4"/>
  <c r="L619" i="4"/>
  <c r="K619" i="4"/>
  <c r="L618" i="4"/>
  <c r="K618" i="4"/>
  <c r="L617" i="4"/>
  <c r="K617" i="4"/>
  <c r="L616" i="4"/>
  <c r="K616" i="4"/>
  <c r="L615" i="4"/>
  <c r="K615" i="4"/>
  <c r="L614" i="4"/>
  <c r="K614" i="4"/>
  <c r="L613" i="4"/>
  <c r="K613" i="4"/>
  <c r="L612" i="4"/>
  <c r="K612" i="4"/>
  <c r="L611" i="4"/>
  <c r="K611" i="4"/>
  <c r="L610" i="4"/>
  <c r="K610" i="4"/>
  <c r="L609" i="4"/>
  <c r="K609" i="4"/>
  <c r="L608" i="4"/>
  <c r="K608" i="4"/>
  <c r="L607" i="4"/>
  <c r="K607" i="4"/>
  <c r="L606" i="4"/>
  <c r="K606" i="4"/>
  <c r="L605" i="4"/>
  <c r="K605" i="4"/>
  <c r="L604" i="4"/>
  <c r="K604" i="4"/>
  <c r="L603" i="4"/>
  <c r="K603" i="4"/>
  <c r="L602" i="4"/>
  <c r="K602" i="4"/>
  <c r="L601" i="4"/>
  <c r="K601" i="4"/>
  <c r="L600" i="4"/>
  <c r="K600" i="4"/>
  <c r="L599" i="4"/>
  <c r="K599" i="4"/>
  <c r="L598" i="4"/>
  <c r="K598" i="4"/>
  <c r="L597" i="4"/>
  <c r="K597" i="4"/>
  <c r="L596" i="4"/>
  <c r="K596" i="4"/>
  <c r="L595" i="4"/>
  <c r="K595" i="4"/>
  <c r="L594" i="4"/>
  <c r="K594" i="4"/>
  <c r="L593" i="4"/>
  <c r="K593" i="4"/>
  <c r="L592" i="4"/>
  <c r="K592" i="4"/>
  <c r="L591" i="4"/>
  <c r="K591" i="4"/>
  <c r="L590" i="4"/>
  <c r="K590" i="4"/>
  <c r="L589" i="4"/>
  <c r="K589" i="4"/>
  <c r="L588" i="4"/>
  <c r="K588" i="4"/>
  <c r="L587" i="4"/>
  <c r="K587" i="4"/>
  <c r="L586" i="4"/>
  <c r="K586" i="4"/>
  <c r="L585" i="4"/>
  <c r="K585" i="4"/>
  <c r="L584" i="4"/>
  <c r="K584" i="4"/>
  <c r="L583" i="4"/>
  <c r="K583" i="4"/>
  <c r="L582" i="4"/>
  <c r="K582" i="4"/>
  <c r="L581" i="4"/>
  <c r="K581" i="4"/>
  <c r="L580" i="4"/>
  <c r="K580" i="4"/>
  <c r="L579" i="4"/>
  <c r="K579" i="4"/>
  <c r="L578" i="4"/>
  <c r="K578" i="4"/>
  <c r="L577" i="4"/>
  <c r="K577" i="4"/>
  <c r="L576" i="4"/>
  <c r="K576" i="4"/>
  <c r="L575" i="4"/>
  <c r="K575" i="4"/>
  <c r="L574" i="4"/>
  <c r="K574" i="4"/>
  <c r="L573" i="4"/>
  <c r="K573" i="4"/>
  <c r="L572" i="4"/>
  <c r="K572" i="4"/>
  <c r="L571" i="4"/>
  <c r="K571" i="4"/>
  <c r="L570" i="4"/>
  <c r="K570" i="4"/>
  <c r="L569" i="4"/>
  <c r="K569" i="4"/>
  <c r="L568" i="4"/>
  <c r="K568" i="4"/>
  <c r="L567" i="4"/>
  <c r="K567" i="4"/>
  <c r="L566" i="4"/>
  <c r="K566" i="4"/>
  <c r="L565" i="4"/>
  <c r="K565" i="4"/>
  <c r="L564" i="4"/>
  <c r="K564" i="4"/>
  <c r="L563" i="4"/>
  <c r="K563" i="4"/>
  <c r="L562" i="4"/>
  <c r="K562" i="4"/>
  <c r="L561" i="4"/>
  <c r="K561" i="4"/>
  <c r="L560" i="4"/>
  <c r="K560" i="4"/>
  <c r="L559" i="4"/>
  <c r="K559" i="4"/>
  <c r="L558" i="4"/>
  <c r="K558" i="4"/>
  <c r="L557" i="4"/>
  <c r="K557" i="4"/>
  <c r="L556" i="4"/>
  <c r="K556" i="4"/>
  <c r="L555" i="4"/>
  <c r="K555" i="4"/>
  <c r="L554" i="4"/>
  <c r="K554" i="4"/>
  <c r="L553" i="4"/>
  <c r="K553" i="4"/>
  <c r="L552" i="4"/>
  <c r="K552" i="4"/>
  <c r="L551" i="4"/>
  <c r="K551" i="4"/>
  <c r="L550" i="4"/>
  <c r="K550" i="4"/>
  <c r="L549" i="4"/>
  <c r="K549" i="4"/>
  <c r="L548" i="4"/>
  <c r="K548" i="4"/>
  <c r="L547" i="4"/>
  <c r="K547" i="4"/>
  <c r="L546" i="4"/>
  <c r="K546" i="4"/>
  <c r="L545" i="4"/>
  <c r="K545" i="4"/>
  <c r="L544" i="4"/>
  <c r="K544" i="4"/>
  <c r="L543" i="4"/>
  <c r="K543" i="4"/>
  <c r="L542" i="4"/>
  <c r="K542" i="4"/>
  <c r="L541" i="4"/>
  <c r="K541" i="4"/>
  <c r="L540" i="4"/>
  <c r="K540" i="4"/>
  <c r="L539" i="4"/>
  <c r="K539" i="4"/>
  <c r="L538" i="4"/>
  <c r="K538" i="4"/>
  <c r="L537" i="4"/>
  <c r="K537" i="4"/>
  <c r="L536" i="4"/>
  <c r="K536" i="4"/>
  <c r="L535" i="4"/>
  <c r="K535" i="4"/>
  <c r="L534" i="4"/>
  <c r="K534" i="4"/>
  <c r="L533" i="4"/>
  <c r="K533" i="4"/>
  <c r="L532" i="4"/>
  <c r="K532" i="4"/>
  <c r="L531" i="4"/>
  <c r="K531" i="4"/>
  <c r="L530" i="4"/>
  <c r="K530" i="4"/>
  <c r="L529" i="4"/>
  <c r="K529" i="4"/>
  <c r="L528" i="4"/>
  <c r="K528" i="4"/>
  <c r="L527" i="4"/>
  <c r="K527" i="4"/>
  <c r="L526" i="4"/>
  <c r="K526" i="4"/>
  <c r="L525" i="4"/>
  <c r="K525" i="4"/>
  <c r="L524" i="4"/>
  <c r="K524" i="4"/>
  <c r="L523" i="4"/>
  <c r="K523" i="4"/>
  <c r="L522" i="4"/>
  <c r="K522" i="4"/>
  <c r="L521" i="4"/>
  <c r="K521" i="4"/>
  <c r="L520" i="4"/>
  <c r="K520" i="4"/>
  <c r="L519" i="4"/>
  <c r="K519" i="4"/>
  <c r="L518" i="4"/>
  <c r="K518" i="4"/>
  <c r="L517" i="4"/>
  <c r="K517" i="4"/>
  <c r="L516" i="4"/>
  <c r="K516" i="4"/>
  <c r="L515" i="4"/>
  <c r="K515" i="4"/>
  <c r="L514" i="4"/>
  <c r="K514" i="4"/>
  <c r="L513" i="4"/>
  <c r="K513" i="4"/>
  <c r="L512" i="4"/>
  <c r="K512" i="4"/>
  <c r="L511" i="4"/>
  <c r="K511" i="4"/>
  <c r="L510" i="4"/>
  <c r="K510" i="4"/>
  <c r="L509" i="4"/>
  <c r="K509" i="4"/>
  <c r="L508" i="4"/>
  <c r="K508" i="4"/>
  <c r="L507" i="4"/>
  <c r="K507" i="4"/>
  <c r="L506" i="4"/>
  <c r="K506" i="4"/>
  <c r="L505" i="4"/>
  <c r="K505" i="4"/>
  <c r="L504" i="4"/>
  <c r="K504" i="4"/>
  <c r="L503" i="4"/>
  <c r="K503" i="4"/>
  <c r="L502" i="4"/>
  <c r="K502" i="4"/>
  <c r="L501" i="4"/>
  <c r="K501" i="4"/>
  <c r="L500" i="4"/>
  <c r="K500" i="4"/>
  <c r="L499" i="4"/>
  <c r="K499" i="4"/>
  <c r="L498" i="4"/>
  <c r="K498" i="4"/>
  <c r="L497" i="4"/>
  <c r="K497" i="4"/>
  <c r="L496" i="4"/>
  <c r="K496" i="4"/>
  <c r="L495" i="4"/>
  <c r="K495" i="4"/>
  <c r="L494" i="4"/>
  <c r="K494" i="4"/>
  <c r="L493" i="4"/>
  <c r="K493" i="4"/>
  <c r="L492" i="4"/>
  <c r="K492" i="4"/>
  <c r="L491" i="4"/>
  <c r="K491" i="4"/>
  <c r="L490" i="4"/>
  <c r="K490" i="4"/>
  <c r="L489" i="4"/>
  <c r="K489" i="4"/>
  <c r="L488" i="4"/>
  <c r="K488" i="4"/>
  <c r="L487" i="4"/>
  <c r="K487" i="4"/>
  <c r="L486" i="4"/>
  <c r="K486" i="4"/>
  <c r="L485" i="4"/>
  <c r="K485" i="4"/>
  <c r="L484" i="4"/>
  <c r="K484" i="4"/>
  <c r="L483" i="4"/>
  <c r="K483" i="4"/>
  <c r="L482" i="4"/>
  <c r="K482" i="4"/>
  <c r="L481" i="4"/>
  <c r="K481" i="4"/>
  <c r="L480" i="4"/>
  <c r="K480" i="4"/>
  <c r="L479" i="4"/>
  <c r="K479" i="4"/>
  <c r="L478" i="4"/>
  <c r="K478" i="4"/>
  <c r="L477" i="4"/>
  <c r="K477" i="4"/>
  <c r="L476" i="4"/>
  <c r="K476" i="4"/>
  <c r="L475" i="4"/>
  <c r="K475" i="4"/>
  <c r="L474" i="4"/>
  <c r="K474" i="4"/>
  <c r="L473" i="4"/>
  <c r="K473" i="4"/>
  <c r="L472" i="4"/>
  <c r="K472" i="4"/>
  <c r="L471" i="4"/>
  <c r="K471" i="4"/>
  <c r="L470" i="4"/>
  <c r="K470" i="4"/>
  <c r="L469" i="4"/>
  <c r="K469" i="4"/>
  <c r="L468" i="4"/>
  <c r="K468" i="4"/>
  <c r="L467" i="4"/>
  <c r="K467" i="4"/>
  <c r="L466" i="4"/>
  <c r="K466" i="4"/>
  <c r="L465" i="4"/>
  <c r="K465" i="4"/>
  <c r="L464" i="4"/>
  <c r="K464" i="4"/>
  <c r="L463" i="4"/>
  <c r="K463" i="4"/>
  <c r="L462" i="4"/>
  <c r="K462" i="4"/>
  <c r="L461" i="4"/>
  <c r="K461" i="4"/>
  <c r="L460" i="4"/>
  <c r="K460" i="4"/>
  <c r="L459" i="4"/>
  <c r="K459" i="4"/>
  <c r="L458" i="4"/>
  <c r="K458" i="4"/>
  <c r="L457" i="4"/>
  <c r="K457" i="4"/>
  <c r="L456" i="4"/>
  <c r="K456" i="4"/>
  <c r="L455" i="4"/>
  <c r="K455" i="4"/>
  <c r="L454" i="4"/>
  <c r="K454" i="4"/>
  <c r="L453" i="4"/>
  <c r="K453" i="4"/>
  <c r="L452" i="4"/>
  <c r="K452" i="4"/>
  <c r="L451" i="4"/>
  <c r="K451" i="4"/>
  <c r="L450" i="4"/>
  <c r="K450" i="4"/>
  <c r="L449" i="4"/>
  <c r="K449" i="4"/>
  <c r="L448" i="4"/>
  <c r="K448" i="4"/>
  <c r="L447" i="4"/>
  <c r="K447" i="4"/>
  <c r="L446" i="4"/>
  <c r="K446" i="4"/>
  <c r="L445" i="4"/>
  <c r="K445" i="4"/>
  <c r="L444" i="4"/>
  <c r="K444" i="4"/>
  <c r="L443" i="4"/>
  <c r="K443" i="4"/>
  <c r="L442" i="4"/>
  <c r="K442" i="4"/>
  <c r="L441" i="4"/>
  <c r="K441" i="4"/>
  <c r="L440" i="4"/>
  <c r="K440" i="4"/>
  <c r="L439" i="4"/>
  <c r="K439" i="4"/>
  <c r="L438" i="4"/>
  <c r="K438" i="4"/>
  <c r="L437" i="4"/>
  <c r="K437" i="4"/>
  <c r="L436" i="4"/>
  <c r="K436" i="4"/>
  <c r="L435" i="4"/>
  <c r="K435" i="4"/>
  <c r="L434" i="4"/>
  <c r="K434" i="4"/>
  <c r="L433" i="4"/>
  <c r="K433" i="4"/>
  <c r="L432" i="4"/>
  <c r="K432" i="4"/>
  <c r="L431" i="4"/>
  <c r="K431" i="4"/>
  <c r="L430" i="4"/>
  <c r="K430" i="4"/>
  <c r="L429" i="4"/>
  <c r="K429" i="4"/>
  <c r="L428" i="4"/>
  <c r="K428" i="4"/>
  <c r="L427" i="4"/>
  <c r="K427" i="4"/>
  <c r="L426" i="4"/>
  <c r="K426" i="4"/>
  <c r="L425" i="4"/>
  <c r="K425" i="4"/>
  <c r="L424" i="4"/>
  <c r="K424" i="4"/>
  <c r="L423" i="4"/>
  <c r="K423" i="4"/>
  <c r="L422" i="4"/>
  <c r="K422" i="4"/>
  <c r="L421" i="4"/>
  <c r="K421" i="4"/>
  <c r="L420" i="4"/>
  <c r="K420" i="4"/>
  <c r="L419" i="4"/>
  <c r="K419" i="4"/>
  <c r="L418" i="4"/>
  <c r="K418" i="4"/>
  <c r="L417" i="4"/>
  <c r="K417" i="4"/>
  <c r="L416" i="4"/>
  <c r="K416" i="4"/>
  <c r="L415" i="4"/>
  <c r="K415" i="4"/>
  <c r="L414" i="4"/>
  <c r="K414" i="4"/>
  <c r="L413" i="4"/>
  <c r="K413" i="4"/>
  <c r="L412" i="4"/>
  <c r="K412" i="4"/>
  <c r="L411" i="4"/>
  <c r="K411" i="4"/>
  <c r="L410" i="4"/>
  <c r="K410" i="4"/>
  <c r="L409" i="4"/>
  <c r="K409" i="4"/>
  <c r="L408" i="4"/>
  <c r="K408" i="4"/>
  <c r="L407" i="4"/>
  <c r="K407" i="4"/>
  <c r="L406" i="4"/>
  <c r="K406" i="4"/>
  <c r="L405" i="4"/>
  <c r="K405" i="4"/>
  <c r="L404" i="4"/>
  <c r="K404" i="4"/>
  <c r="L403" i="4"/>
  <c r="K403" i="4"/>
  <c r="L402" i="4"/>
  <c r="K402" i="4"/>
  <c r="L401" i="4"/>
  <c r="K401" i="4"/>
  <c r="L400" i="4"/>
  <c r="K400" i="4"/>
  <c r="L399" i="4"/>
  <c r="K399" i="4"/>
  <c r="L398" i="4"/>
  <c r="K398" i="4"/>
  <c r="L397" i="4"/>
  <c r="K397" i="4"/>
  <c r="L396" i="4"/>
  <c r="K396" i="4"/>
  <c r="L395" i="4"/>
  <c r="K395" i="4"/>
  <c r="L394" i="4"/>
  <c r="K394" i="4"/>
  <c r="L393" i="4"/>
  <c r="K393" i="4"/>
  <c r="L392" i="4"/>
  <c r="K392" i="4"/>
  <c r="L391" i="4"/>
  <c r="K391" i="4"/>
  <c r="L390" i="4"/>
  <c r="K390" i="4"/>
  <c r="L389" i="4"/>
  <c r="K389" i="4"/>
  <c r="L388" i="4"/>
  <c r="K388" i="4"/>
  <c r="L387" i="4"/>
  <c r="K387" i="4"/>
  <c r="L386" i="4"/>
  <c r="K386" i="4"/>
  <c r="L385" i="4"/>
  <c r="K385" i="4"/>
  <c r="L384" i="4"/>
  <c r="K384" i="4"/>
  <c r="L383" i="4"/>
  <c r="K383" i="4"/>
  <c r="L382" i="4"/>
  <c r="K382" i="4"/>
  <c r="L381" i="4"/>
  <c r="K381" i="4"/>
  <c r="L380" i="4"/>
  <c r="K380" i="4"/>
  <c r="L379" i="4"/>
  <c r="K379" i="4"/>
  <c r="L378" i="4"/>
  <c r="K378" i="4"/>
  <c r="L377" i="4"/>
  <c r="K377" i="4"/>
  <c r="L376" i="4"/>
  <c r="K376" i="4"/>
  <c r="L375" i="4"/>
  <c r="K375" i="4"/>
  <c r="L374" i="4"/>
  <c r="K374" i="4"/>
  <c r="L373" i="4"/>
  <c r="K373" i="4"/>
  <c r="L372" i="4"/>
  <c r="K372" i="4"/>
  <c r="L371" i="4"/>
  <c r="K371" i="4"/>
  <c r="L370" i="4"/>
  <c r="K370" i="4"/>
  <c r="L369" i="4"/>
  <c r="K369" i="4"/>
  <c r="L368" i="4"/>
  <c r="K368" i="4"/>
  <c r="L367" i="4"/>
  <c r="K367" i="4"/>
  <c r="L366" i="4"/>
  <c r="K366" i="4"/>
  <c r="L365" i="4"/>
  <c r="K365" i="4"/>
  <c r="L364" i="4"/>
  <c r="K364" i="4"/>
  <c r="L363" i="4"/>
  <c r="K363" i="4"/>
  <c r="L362" i="4"/>
  <c r="K362" i="4"/>
  <c r="L361" i="4"/>
  <c r="K361" i="4"/>
  <c r="L360" i="4"/>
  <c r="K360" i="4"/>
  <c r="L359" i="4"/>
  <c r="K359" i="4"/>
  <c r="L358" i="4"/>
  <c r="K358" i="4"/>
  <c r="L357" i="4"/>
  <c r="K357" i="4"/>
  <c r="L356" i="4"/>
  <c r="K356" i="4"/>
  <c r="L355" i="4"/>
  <c r="K355" i="4"/>
  <c r="L354" i="4"/>
  <c r="K354" i="4"/>
  <c r="L353" i="4"/>
  <c r="K353" i="4"/>
  <c r="L352" i="4"/>
  <c r="K352" i="4"/>
  <c r="L351" i="4"/>
  <c r="K351" i="4"/>
  <c r="L350" i="4"/>
  <c r="K350" i="4"/>
  <c r="L349" i="4"/>
  <c r="K349" i="4"/>
  <c r="L348" i="4"/>
  <c r="K348" i="4"/>
  <c r="L347" i="4"/>
  <c r="K347" i="4"/>
  <c r="L346" i="4"/>
  <c r="K346" i="4"/>
  <c r="L345" i="4"/>
  <c r="K345" i="4"/>
  <c r="L344" i="4"/>
  <c r="K344" i="4"/>
  <c r="L343" i="4"/>
  <c r="K343" i="4"/>
  <c r="L342" i="4"/>
  <c r="K342" i="4"/>
  <c r="L341" i="4"/>
  <c r="K341" i="4"/>
  <c r="L340" i="4"/>
  <c r="K340" i="4"/>
  <c r="L339" i="4"/>
  <c r="K339" i="4"/>
  <c r="L338" i="4"/>
  <c r="K338" i="4"/>
  <c r="L337" i="4"/>
  <c r="K337" i="4"/>
  <c r="L336" i="4"/>
  <c r="K336" i="4"/>
  <c r="L335" i="4"/>
  <c r="K335" i="4"/>
  <c r="L334" i="4"/>
  <c r="K334" i="4"/>
  <c r="L333" i="4"/>
  <c r="K333" i="4"/>
  <c r="L332" i="4"/>
  <c r="K332" i="4"/>
  <c r="L331" i="4"/>
  <c r="K331" i="4"/>
  <c r="L330" i="4"/>
  <c r="K330" i="4"/>
  <c r="L329" i="4"/>
  <c r="K329" i="4"/>
  <c r="L328" i="4"/>
  <c r="K328" i="4"/>
  <c r="L327" i="4"/>
  <c r="K327" i="4"/>
  <c r="L326" i="4"/>
  <c r="K326" i="4"/>
  <c r="L325" i="4"/>
  <c r="K325" i="4"/>
  <c r="L324" i="4"/>
  <c r="K324" i="4"/>
  <c r="L323" i="4"/>
  <c r="K323" i="4"/>
  <c r="L322" i="4"/>
  <c r="K322" i="4"/>
  <c r="L321" i="4"/>
  <c r="K321" i="4"/>
  <c r="L320" i="4"/>
  <c r="K320" i="4"/>
  <c r="L319" i="4"/>
  <c r="K319" i="4"/>
  <c r="L318" i="4"/>
  <c r="K318" i="4"/>
  <c r="L317" i="4"/>
  <c r="K317" i="4"/>
  <c r="L316" i="4"/>
  <c r="K316" i="4"/>
  <c r="L315" i="4"/>
  <c r="K315" i="4"/>
  <c r="L314" i="4"/>
  <c r="K314" i="4"/>
  <c r="L313" i="4"/>
  <c r="K313" i="4"/>
  <c r="L312" i="4"/>
  <c r="K312" i="4"/>
  <c r="L311" i="4"/>
  <c r="K311" i="4"/>
  <c r="L310" i="4"/>
  <c r="K310" i="4"/>
  <c r="L309" i="4"/>
  <c r="K309" i="4"/>
  <c r="L308" i="4"/>
  <c r="K308" i="4"/>
  <c r="L307" i="4"/>
  <c r="K307" i="4"/>
  <c r="L306" i="4"/>
  <c r="K306" i="4"/>
  <c r="L305" i="4"/>
  <c r="K305" i="4"/>
  <c r="L304" i="4"/>
  <c r="K304" i="4"/>
  <c r="L303" i="4"/>
  <c r="K303" i="4"/>
  <c r="L302" i="4"/>
  <c r="K302" i="4"/>
  <c r="L301" i="4"/>
  <c r="K301" i="4"/>
  <c r="L300" i="4"/>
  <c r="K300" i="4"/>
  <c r="L299" i="4"/>
  <c r="K299" i="4"/>
  <c r="L298" i="4"/>
  <c r="K298" i="4"/>
  <c r="L297" i="4"/>
  <c r="K297" i="4"/>
  <c r="L296" i="4"/>
  <c r="K296" i="4"/>
  <c r="L295" i="4"/>
  <c r="K295" i="4"/>
  <c r="L294" i="4"/>
  <c r="K294" i="4"/>
  <c r="L293" i="4"/>
  <c r="K293" i="4"/>
  <c r="L292" i="4"/>
  <c r="K292" i="4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L267" i="4"/>
  <c r="K267" i="4"/>
  <c r="L266" i="4"/>
  <c r="K266" i="4"/>
  <c r="L265" i="4"/>
  <c r="K265" i="4"/>
  <c r="L264" i="4"/>
  <c r="K264" i="4"/>
  <c r="L263" i="4"/>
  <c r="K263" i="4"/>
  <c r="L262" i="4"/>
  <c r="K262" i="4"/>
  <c r="L261" i="4"/>
  <c r="K261" i="4"/>
  <c r="L260" i="4"/>
  <c r="K260" i="4"/>
  <c r="L259" i="4"/>
  <c r="K259" i="4"/>
  <c r="L258" i="4"/>
  <c r="K258" i="4"/>
  <c r="L257" i="4"/>
  <c r="K257" i="4"/>
  <c r="L256" i="4"/>
  <c r="K256" i="4"/>
  <c r="L255" i="4"/>
  <c r="K255" i="4"/>
  <c r="L254" i="4"/>
  <c r="K254" i="4"/>
  <c r="L253" i="4"/>
  <c r="K253" i="4"/>
  <c r="L252" i="4"/>
  <c r="K252" i="4"/>
  <c r="L251" i="4"/>
  <c r="K251" i="4"/>
  <c r="L250" i="4"/>
  <c r="K250" i="4"/>
  <c r="L249" i="4"/>
  <c r="K249" i="4"/>
  <c r="L248" i="4"/>
  <c r="K248" i="4"/>
  <c r="L247" i="4"/>
  <c r="K247" i="4"/>
  <c r="L246" i="4"/>
  <c r="K246" i="4"/>
  <c r="L245" i="4"/>
  <c r="K245" i="4"/>
  <c r="L244" i="4"/>
  <c r="K244" i="4"/>
  <c r="L243" i="4"/>
  <c r="K243" i="4"/>
  <c r="L242" i="4"/>
  <c r="K242" i="4"/>
  <c r="L241" i="4"/>
  <c r="K241" i="4"/>
  <c r="L240" i="4"/>
  <c r="K240" i="4"/>
  <c r="L239" i="4"/>
  <c r="K239" i="4"/>
  <c r="L238" i="4"/>
  <c r="K238" i="4"/>
  <c r="L237" i="4"/>
  <c r="K237" i="4"/>
  <c r="L236" i="4"/>
  <c r="K236" i="4"/>
  <c r="L235" i="4"/>
  <c r="K235" i="4"/>
  <c r="L234" i="4"/>
  <c r="K234" i="4"/>
  <c r="L233" i="4"/>
  <c r="K233" i="4"/>
  <c r="L232" i="4"/>
  <c r="K232" i="4"/>
  <c r="L231" i="4"/>
  <c r="K231" i="4"/>
  <c r="L230" i="4"/>
  <c r="K230" i="4"/>
  <c r="L229" i="4"/>
  <c r="K229" i="4"/>
  <c r="L228" i="4"/>
  <c r="K228" i="4"/>
  <c r="L227" i="4"/>
  <c r="K227" i="4"/>
  <c r="L226" i="4"/>
  <c r="K226" i="4"/>
  <c r="L225" i="4"/>
  <c r="K225" i="4"/>
  <c r="L224" i="4"/>
  <c r="K224" i="4"/>
  <c r="L223" i="4"/>
  <c r="K223" i="4"/>
  <c r="L222" i="4"/>
  <c r="K222" i="4"/>
  <c r="L221" i="4"/>
  <c r="K221" i="4"/>
  <c r="L220" i="4"/>
  <c r="K220" i="4"/>
  <c r="L219" i="4"/>
  <c r="K219" i="4"/>
  <c r="L218" i="4"/>
  <c r="K218" i="4"/>
  <c r="L217" i="4"/>
  <c r="K217" i="4"/>
  <c r="L216" i="4"/>
  <c r="K216" i="4"/>
  <c r="L215" i="4"/>
  <c r="K215" i="4"/>
  <c r="L214" i="4"/>
  <c r="K214" i="4"/>
  <c r="L213" i="4"/>
  <c r="K213" i="4"/>
  <c r="L212" i="4"/>
  <c r="K212" i="4"/>
  <c r="L211" i="4"/>
  <c r="K211" i="4"/>
  <c r="L210" i="4"/>
  <c r="K210" i="4"/>
  <c r="L209" i="4"/>
  <c r="K209" i="4"/>
  <c r="L208" i="4"/>
  <c r="K208" i="4"/>
  <c r="L207" i="4"/>
  <c r="K207" i="4"/>
  <c r="L206" i="4"/>
  <c r="K206" i="4"/>
  <c r="L205" i="4"/>
  <c r="K205" i="4"/>
  <c r="L204" i="4"/>
  <c r="K204" i="4"/>
  <c r="L203" i="4"/>
  <c r="K203" i="4"/>
  <c r="L202" i="4"/>
  <c r="K202" i="4"/>
  <c r="L201" i="4"/>
  <c r="K201" i="4"/>
  <c r="L200" i="4"/>
  <c r="K200" i="4"/>
  <c r="L199" i="4"/>
  <c r="K199" i="4"/>
  <c r="L198" i="4"/>
  <c r="K198" i="4"/>
  <c r="L197" i="4"/>
  <c r="K197" i="4"/>
  <c r="L196" i="4"/>
  <c r="K196" i="4"/>
  <c r="L195" i="4"/>
  <c r="K195" i="4"/>
  <c r="L194" i="4"/>
  <c r="K194" i="4"/>
  <c r="L193" i="4"/>
  <c r="K193" i="4"/>
  <c r="L192" i="4"/>
  <c r="K192" i="4"/>
  <c r="L191" i="4"/>
  <c r="K191" i="4"/>
  <c r="L190" i="4"/>
  <c r="K190" i="4"/>
  <c r="L189" i="4"/>
  <c r="K189" i="4"/>
  <c r="L188" i="4"/>
  <c r="K188" i="4"/>
  <c r="L187" i="4"/>
  <c r="K187" i="4"/>
  <c r="L186" i="4"/>
  <c r="K186" i="4"/>
  <c r="L185" i="4"/>
  <c r="K185" i="4"/>
  <c r="L184" i="4"/>
  <c r="K184" i="4"/>
  <c r="L183" i="4"/>
  <c r="K183" i="4"/>
  <c r="L182" i="4"/>
  <c r="K182" i="4"/>
  <c r="L181" i="4"/>
  <c r="K181" i="4"/>
  <c r="L180" i="4"/>
  <c r="K180" i="4"/>
  <c r="L179" i="4"/>
  <c r="K179" i="4"/>
  <c r="L178" i="4"/>
  <c r="K178" i="4"/>
  <c r="L177" i="4"/>
  <c r="K177" i="4"/>
  <c r="L176" i="4"/>
  <c r="K176" i="4"/>
  <c r="L175" i="4"/>
  <c r="K175" i="4"/>
  <c r="L174" i="4"/>
  <c r="K174" i="4"/>
  <c r="L173" i="4"/>
  <c r="K173" i="4"/>
  <c r="L172" i="4"/>
  <c r="K172" i="4"/>
  <c r="L171" i="4"/>
  <c r="K171" i="4"/>
  <c r="L170" i="4"/>
  <c r="K170" i="4"/>
  <c r="L169" i="4"/>
  <c r="K169" i="4"/>
  <c r="L168" i="4"/>
  <c r="K168" i="4"/>
  <c r="L167" i="4"/>
  <c r="K167" i="4"/>
  <c r="L166" i="4"/>
  <c r="K166" i="4"/>
  <c r="L165" i="4"/>
  <c r="K165" i="4"/>
  <c r="L164" i="4"/>
  <c r="K164" i="4"/>
  <c r="L163" i="4"/>
  <c r="K163" i="4"/>
  <c r="L162" i="4"/>
  <c r="K162" i="4"/>
  <c r="L161" i="4"/>
  <c r="K161" i="4"/>
  <c r="L160" i="4"/>
  <c r="K160" i="4"/>
  <c r="L159" i="4"/>
  <c r="K159" i="4"/>
  <c r="L158" i="4"/>
  <c r="K158" i="4"/>
  <c r="L157" i="4"/>
  <c r="K157" i="4"/>
  <c r="L156" i="4"/>
  <c r="K156" i="4"/>
  <c r="L155" i="4"/>
  <c r="K155" i="4"/>
  <c r="L154" i="4"/>
  <c r="K154" i="4"/>
  <c r="L153" i="4"/>
  <c r="K153" i="4"/>
  <c r="L152" i="4"/>
  <c r="K152" i="4"/>
  <c r="L151" i="4"/>
  <c r="K151" i="4"/>
  <c r="L150" i="4"/>
  <c r="K150" i="4"/>
  <c r="L149" i="4"/>
  <c r="K149" i="4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L123" i="4"/>
  <c r="K123" i="4"/>
  <c r="L122" i="4"/>
  <c r="K122" i="4"/>
  <c r="L121" i="4"/>
  <c r="K121" i="4"/>
  <c r="L120" i="4"/>
  <c r="K120" i="4"/>
  <c r="L119" i="4"/>
  <c r="K119" i="4"/>
  <c r="L118" i="4"/>
  <c r="K118" i="4"/>
  <c r="L117" i="4"/>
  <c r="K117" i="4"/>
  <c r="L116" i="4"/>
  <c r="K116" i="4"/>
  <c r="L115" i="4"/>
  <c r="K115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L4" i="4"/>
  <c r="K4" i="4"/>
  <c r="L3" i="4"/>
  <c r="K3" i="4"/>
  <c r="L2" i="4"/>
  <c r="K2" i="4"/>
  <c r="T1" i="3"/>
  <c r="S1" i="3"/>
  <c r="J1" i="3"/>
  <c r="I1" i="3"/>
  <c r="M17" i="1"/>
  <c r="U13" i="1"/>
  <c r="N13" i="1"/>
  <c r="P13" i="1"/>
  <c r="D16" i="1"/>
  <c r="G14" i="1"/>
  <c r="C14" i="1"/>
  <c r="S12" i="1"/>
  <c r="U10" i="1"/>
  <c r="Q10" i="1"/>
  <c r="P9" i="1"/>
  <c r="W1" i="2"/>
  <c r="V1" i="2"/>
  <c r="T1" i="2"/>
  <c r="U1" i="2" s="1"/>
  <c r="S1" i="2"/>
  <c r="I1" i="2"/>
  <c r="U20" i="1"/>
  <c r="T20" i="1"/>
  <c r="S20" i="1"/>
  <c r="R20" i="1"/>
  <c r="Q20" i="1"/>
  <c r="P20" i="1"/>
  <c r="O20" i="1"/>
  <c r="N20" i="1"/>
  <c r="M20" i="1"/>
  <c r="L20" i="1"/>
  <c r="J20" i="1"/>
  <c r="H20" i="1"/>
  <c r="G20" i="1"/>
  <c r="F20" i="1"/>
  <c r="E20" i="1"/>
  <c r="D20" i="1"/>
  <c r="C20" i="1"/>
  <c r="U19" i="1"/>
  <c r="T19" i="1"/>
  <c r="S19" i="1"/>
  <c r="R19" i="1"/>
  <c r="Q19" i="1"/>
  <c r="P19" i="1"/>
  <c r="O19" i="1"/>
  <c r="N19" i="1"/>
  <c r="M19" i="1"/>
  <c r="L19" i="1"/>
  <c r="H19" i="1"/>
  <c r="G19" i="1"/>
  <c r="F19" i="1"/>
  <c r="E19" i="1"/>
  <c r="D19" i="1"/>
  <c r="C19" i="1"/>
  <c r="U18" i="1"/>
  <c r="T18" i="1"/>
  <c r="S18" i="1"/>
  <c r="R18" i="1"/>
  <c r="Q18" i="1"/>
  <c r="P18" i="1"/>
  <c r="O18" i="1"/>
  <c r="N18" i="1"/>
  <c r="M18" i="1"/>
  <c r="L18" i="1"/>
  <c r="H18" i="1"/>
  <c r="G18" i="1"/>
  <c r="F18" i="1"/>
  <c r="E18" i="1"/>
  <c r="D18" i="1"/>
  <c r="C18" i="1"/>
  <c r="L17" i="1"/>
  <c r="G17" i="1"/>
  <c r="C17" i="1"/>
  <c r="J16" i="1"/>
  <c r="G16" i="1"/>
  <c r="C16" i="1"/>
  <c r="T13" i="1"/>
  <c r="Q13" i="1"/>
  <c r="O13" i="1"/>
  <c r="M13" i="1"/>
  <c r="G13" i="1"/>
  <c r="C13" i="1"/>
  <c r="R12" i="1"/>
  <c r="G12" i="1"/>
  <c r="C12" i="1"/>
  <c r="T10" i="1"/>
  <c r="R10" i="1"/>
  <c r="O10" i="1"/>
  <c r="N10" i="1"/>
  <c r="G10" i="1"/>
  <c r="C10" i="1"/>
  <c r="R9" i="1"/>
  <c r="Q9" i="1"/>
  <c r="M9" i="1"/>
  <c r="J9" i="1"/>
  <c r="G9" i="1"/>
  <c r="C9" i="1"/>
  <c r="F8" i="1"/>
  <c r="D8" i="1"/>
  <c r="C6" i="1"/>
  <c r="J5" i="1"/>
  <c r="G5" i="1"/>
  <c r="C5" i="1"/>
  <c r="G4" i="1"/>
  <c r="C4" i="1"/>
  <c r="Q3" i="1"/>
  <c r="P3" i="1"/>
  <c r="G3" i="1"/>
  <c r="C3" i="1"/>
  <c r="I19" i="1" l="1"/>
  <c r="I20" i="1"/>
  <c r="R14" i="1"/>
  <c r="S14" i="1"/>
  <c r="J17" i="1"/>
  <c r="J13" i="1"/>
  <c r="J18" i="1"/>
  <c r="K18" i="1" s="1"/>
  <c r="J14" i="1"/>
  <c r="J19" i="1"/>
  <c r="K19" i="1" s="1"/>
  <c r="J15" i="1"/>
  <c r="J11" i="1"/>
  <c r="J4" i="1"/>
  <c r="J8" i="1"/>
  <c r="K8" i="1" s="1"/>
  <c r="O3" i="1"/>
  <c r="N3" i="1"/>
  <c r="R4" i="1"/>
  <c r="S4" i="1"/>
  <c r="O15" i="1"/>
  <c r="N15" i="1"/>
  <c r="Q15" i="1"/>
  <c r="P15" i="1"/>
  <c r="I16" i="1"/>
  <c r="K16" i="1"/>
  <c r="O8" i="1"/>
  <c r="N8" i="1"/>
  <c r="C11" i="1"/>
  <c r="G11" i="1"/>
  <c r="P8" i="1"/>
  <c r="Q8" i="1"/>
  <c r="J3" i="1"/>
  <c r="J7" i="1"/>
  <c r="I18" i="1"/>
  <c r="J1" i="2"/>
  <c r="P7" i="1"/>
  <c r="Q7" i="1"/>
  <c r="O7" i="1"/>
  <c r="N7" i="1"/>
  <c r="D14" i="1"/>
  <c r="P14" i="1"/>
  <c r="Q14" i="1"/>
  <c r="C8" i="1"/>
  <c r="I8" i="1" s="1"/>
  <c r="G8" i="1"/>
  <c r="R7" i="1"/>
  <c r="S7" i="1"/>
  <c r="R8" i="1"/>
  <c r="S8" i="1"/>
  <c r="O17" i="1"/>
  <c r="N17" i="1"/>
  <c r="J6" i="1"/>
  <c r="J10" i="1"/>
  <c r="J12" i="1"/>
  <c r="X1" i="2"/>
  <c r="P4" i="1"/>
  <c r="Q4" i="1"/>
  <c r="C7" i="1"/>
  <c r="G7" i="1"/>
  <c r="D12" i="1"/>
  <c r="Q12" i="1"/>
  <c r="P12" i="1"/>
  <c r="T12" i="1"/>
  <c r="U12" i="1"/>
  <c r="U17" i="1"/>
  <c r="T17" i="1"/>
  <c r="K20" i="1"/>
  <c r="P10" i="1"/>
  <c r="D13" i="1"/>
  <c r="F10" i="1"/>
  <c r="G15" i="1"/>
  <c r="C15" i="1"/>
  <c r="L9" i="1"/>
  <c r="S9" i="1"/>
  <c r="S10" i="1"/>
  <c r="L13" i="1"/>
  <c r="E8" i="1"/>
  <c r="F12" i="1"/>
  <c r="K1" i="3"/>
  <c r="U1" i="3"/>
  <c r="F14" i="1"/>
  <c r="F16" i="1"/>
  <c r="R15" i="1" l="1"/>
  <c r="S15" i="1"/>
  <c r="R11" i="1"/>
  <c r="S11" i="1"/>
  <c r="E10" i="1"/>
  <c r="H10" i="1"/>
  <c r="E16" i="1"/>
  <c r="U14" i="1"/>
  <c r="T14" i="1"/>
  <c r="U4" i="1"/>
  <c r="T4" i="1"/>
  <c r="V1" i="3"/>
  <c r="E12" i="1"/>
  <c r="R13" i="1"/>
  <c r="S13" i="1"/>
  <c r="R17" i="1"/>
  <c r="S17" i="1"/>
  <c r="M16" i="1"/>
  <c r="L16" i="1"/>
  <c r="R3" i="1"/>
  <c r="S3" i="1"/>
  <c r="K12" i="1"/>
  <c r="I12" i="1"/>
  <c r="O14" i="1"/>
  <c r="N14" i="1"/>
  <c r="L15" i="1"/>
  <c r="M15" i="1"/>
  <c r="K1" i="2"/>
  <c r="D10" i="1"/>
  <c r="R5" i="1"/>
  <c r="S5" i="1"/>
  <c r="L8" i="1"/>
  <c r="M8" i="1"/>
  <c r="Q16" i="1"/>
  <c r="P16" i="1"/>
  <c r="R6" i="1"/>
  <c r="Y1" i="2"/>
  <c r="L14" i="1"/>
  <c r="M14" i="1"/>
  <c r="L4" i="1"/>
  <c r="M4" i="1"/>
  <c r="T16" i="1"/>
  <c r="U16" i="1"/>
  <c r="I13" i="1"/>
  <c r="K13" i="1"/>
  <c r="M12" i="1"/>
  <c r="L12" i="1"/>
  <c r="K14" i="1"/>
  <c r="I14" i="1"/>
  <c r="H14" i="1"/>
  <c r="E14" i="1"/>
  <c r="U8" i="1"/>
  <c r="T8" i="1"/>
  <c r="L11" i="1"/>
  <c r="M11" i="1"/>
  <c r="L1" i="3"/>
  <c r="O12" i="1"/>
  <c r="N12" i="1"/>
  <c r="R16" i="1"/>
  <c r="S16" i="1"/>
  <c r="M5" i="1"/>
  <c r="L5" i="1"/>
  <c r="O16" i="1"/>
  <c r="N16" i="1"/>
  <c r="L7" i="1"/>
  <c r="M7" i="1"/>
  <c r="L3" i="1"/>
  <c r="M3" i="1"/>
  <c r="Q5" i="1"/>
  <c r="P5" i="1"/>
  <c r="C74" i="1" l="1"/>
  <c r="B74" i="1"/>
  <c r="W1" i="3"/>
  <c r="L1" i="2"/>
  <c r="H13" i="1"/>
  <c r="H12" i="1"/>
  <c r="I10" i="1"/>
  <c r="K10" i="1"/>
  <c r="Z1" i="2"/>
  <c r="M1" i="3"/>
  <c r="S6" i="1"/>
  <c r="C68" i="1" s="1"/>
  <c r="C69" i="1" l="1"/>
  <c r="L6" i="1"/>
  <c r="N1" i="3"/>
  <c r="F4" i="1"/>
  <c r="C70" i="1"/>
  <c r="B70" i="1"/>
  <c r="AA1" i="2"/>
  <c r="B68" i="1"/>
  <c r="B69" i="1"/>
  <c r="X1" i="3"/>
  <c r="H4" i="1"/>
  <c r="E4" i="1"/>
  <c r="L10" i="1"/>
  <c r="D4" i="1"/>
  <c r="M1" i="2"/>
  <c r="U11" i="1" l="1"/>
  <c r="T11" i="1"/>
  <c r="K4" i="1"/>
  <c r="I4" i="1"/>
  <c r="M10" i="1"/>
  <c r="M6" i="1"/>
  <c r="D9" i="1"/>
  <c r="O1" i="3"/>
  <c r="P1" i="3" s="1"/>
  <c r="T9" i="1"/>
  <c r="U9" i="1"/>
  <c r="N1" i="2"/>
  <c r="AA1" i="3"/>
  <c r="D3" i="1"/>
  <c r="O11" i="1" l="1"/>
  <c r="N11" i="1"/>
  <c r="U15" i="1"/>
  <c r="T15" i="1"/>
  <c r="U6" i="1"/>
  <c r="T6" i="1"/>
  <c r="K3" i="1"/>
  <c r="I3" i="1"/>
  <c r="T7" i="1"/>
  <c r="AF1" i="3"/>
  <c r="AB1" i="3"/>
  <c r="AC1" i="3" s="1"/>
  <c r="AD1" i="3" s="1"/>
  <c r="AE1" i="3" s="1"/>
  <c r="O1" i="2"/>
  <c r="P1" i="2" s="1"/>
  <c r="B50" i="1"/>
  <c r="B51" i="1"/>
  <c r="C50" i="1"/>
  <c r="B52" i="1"/>
  <c r="C51" i="1"/>
  <c r="C52" i="1"/>
  <c r="U5" i="1"/>
  <c r="T5" i="1"/>
  <c r="D7" i="1"/>
  <c r="D15" i="1"/>
  <c r="O4" i="1"/>
  <c r="N4" i="1"/>
  <c r="O9" i="1"/>
  <c r="N9" i="1"/>
  <c r="O6" i="1"/>
  <c r="N6" i="1"/>
  <c r="I9" i="1"/>
  <c r="K9" i="1"/>
  <c r="K15" i="1" l="1"/>
  <c r="I15" i="1"/>
  <c r="K7" i="1"/>
  <c r="I7" i="1"/>
  <c r="AI1" i="3"/>
  <c r="AG1" i="3"/>
  <c r="F11" i="1"/>
  <c r="U3" i="1"/>
  <c r="T3" i="1"/>
  <c r="D5" i="1"/>
  <c r="F17" i="1"/>
  <c r="U7" i="1"/>
  <c r="AJ1" i="3" l="1"/>
  <c r="AK1" i="3" s="1"/>
  <c r="AL1" i="3" s="1"/>
  <c r="AM1" i="3" s="1"/>
  <c r="D11" i="1"/>
  <c r="O5" i="1"/>
  <c r="N5" i="1"/>
  <c r="F3" i="1"/>
  <c r="F9" i="1"/>
  <c r="D17" i="1"/>
  <c r="I5" i="1"/>
  <c r="K5" i="1"/>
  <c r="E17" i="1"/>
  <c r="H15" i="1"/>
  <c r="F7" i="1"/>
  <c r="F6" i="1"/>
  <c r="B76" i="1"/>
  <c r="C75" i="1"/>
  <c r="C76" i="1"/>
  <c r="B75" i="1"/>
  <c r="AH1" i="3"/>
  <c r="E11" i="1" l="1"/>
  <c r="H11" i="1"/>
  <c r="I17" i="1"/>
  <c r="K17" i="1"/>
  <c r="F15" i="1"/>
  <c r="H9" i="1"/>
  <c r="E9" i="1"/>
  <c r="F13" i="1"/>
  <c r="P17" i="1"/>
  <c r="Q17" i="1"/>
  <c r="B58" i="1"/>
  <c r="C58" i="1"/>
  <c r="B57" i="1"/>
  <c r="B56" i="1"/>
  <c r="C56" i="1"/>
  <c r="C57" i="1"/>
  <c r="D6" i="1"/>
  <c r="G6" i="1"/>
  <c r="E7" i="1"/>
  <c r="P11" i="1"/>
  <c r="Q6" i="1"/>
  <c r="P6" i="1"/>
  <c r="E15" i="1"/>
  <c r="E3" i="1"/>
  <c r="K11" i="1"/>
  <c r="I11" i="1"/>
  <c r="F5" i="1"/>
  <c r="E6" i="1" l="1"/>
  <c r="H5" i="1"/>
  <c r="E5" i="1"/>
  <c r="H16" i="1"/>
  <c r="H3" i="1"/>
  <c r="H17" i="1"/>
  <c r="H8" i="1"/>
  <c r="H7" i="1"/>
  <c r="B33" i="1"/>
  <c r="D25" i="1"/>
  <c r="B30" i="1"/>
  <c r="D24" i="1"/>
  <c r="B27" i="1"/>
  <c r="C30" i="1"/>
  <c r="C33" i="1"/>
  <c r="C26" i="1"/>
  <c r="D28" i="1"/>
  <c r="C32" i="1"/>
  <c r="C25" i="1"/>
  <c r="C28" i="1"/>
  <c r="D31" i="1"/>
  <c r="C24" i="1"/>
  <c r="B24" i="1"/>
  <c r="D27" i="1"/>
  <c r="C31" i="1"/>
  <c r="B26" i="1"/>
  <c r="B29" i="1"/>
  <c r="B32" i="1"/>
  <c r="B25" i="1"/>
  <c r="B28" i="1"/>
  <c r="D32" i="1"/>
  <c r="C27" i="1"/>
  <c r="D30" i="1"/>
  <c r="D33" i="1"/>
  <c r="D26" i="1"/>
  <c r="D29" i="1"/>
  <c r="B31" i="1"/>
  <c r="C29" i="1"/>
  <c r="E13" i="1"/>
  <c r="Q11" i="1"/>
  <c r="C63" i="1" s="1"/>
  <c r="K6" i="1"/>
  <c r="I6" i="1"/>
  <c r="C62" i="1" l="1"/>
  <c r="B63" i="1"/>
  <c r="C64" i="1"/>
  <c r="B62" i="1"/>
  <c r="B64" i="1"/>
  <c r="H6" i="1"/>
  <c r="B40" i="1" l="1"/>
  <c r="C39" i="1"/>
  <c r="C40" i="1"/>
  <c r="C37" i="1"/>
  <c r="C45" i="1"/>
  <c r="C38" i="1"/>
  <c r="C41" i="1"/>
  <c r="C43" i="1"/>
  <c r="B42" i="1"/>
  <c r="B39" i="1"/>
  <c r="D46" i="1"/>
  <c r="B41" i="1"/>
  <c r="C44" i="1"/>
  <c r="B43" i="1"/>
  <c r="C46" i="1"/>
  <c r="B45" i="1"/>
  <c r="B38" i="1"/>
  <c r="B46" i="1"/>
  <c r="B44" i="1"/>
  <c r="B37" i="1"/>
  <c r="C42" i="1"/>
</calcChain>
</file>

<file path=xl/comments1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<sst xmlns="http://schemas.openxmlformats.org/spreadsheetml/2006/main" count="1666" uniqueCount="236">
  <si>
    <t>King of Sprint</t>
  </si>
  <si>
    <t>King of Endurance</t>
  </si>
  <si>
    <t>King of Hurdles</t>
  </si>
  <si>
    <t>King of Jumps</t>
  </si>
  <si>
    <t>King of Throws</t>
  </si>
  <si>
    <t>Serpies</t>
  </si>
  <si>
    <t>Events done Senior</t>
  </si>
  <si>
    <t>Points general</t>
  </si>
  <si>
    <t>Events done Master</t>
  </si>
  <si>
    <t>Points age graded</t>
  </si>
  <si>
    <t>Position - No age grading</t>
  </si>
  <si>
    <t>Position - with age grading</t>
  </si>
  <si>
    <t>Events that counts</t>
  </si>
  <si>
    <t>Events done</t>
  </si>
  <si>
    <t>Point per event</t>
  </si>
  <si>
    <t>Points</t>
  </si>
  <si>
    <t>Rank</t>
  </si>
  <si>
    <t>Alex Malzer</t>
  </si>
  <si>
    <t>Ben Stanton</t>
  </si>
  <si>
    <t>Daniel De Palol</t>
  </si>
  <si>
    <t>David Robinson</t>
  </si>
  <si>
    <t>Frank Womelsdorf</t>
  </si>
  <si>
    <t>Jaran Finn</t>
  </si>
  <si>
    <t>Luke Parker</t>
  </si>
  <si>
    <t>Miles Kershaw</t>
  </si>
  <si>
    <t>Nicola Barberis Negra</t>
  </si>
  <si>
    <t>Sean O'Keeffe</t>
  </si>
  <si>
    <t>Tony McGahan</t>
  </si>
  <si>
    <t>Bartosz Porzuczek </t>
  </si>
  <si>
    <t>Henry Kemp</t>
  </si>
  <si>
    <t>Overall Ranking</t>
  </si>
  <si>
    <t>Name</t>
  </si>
  <si>
    <t>Events</t>
  </si>
  <si>
    <t>Age Graded Ranking</t>
  </si>
  <si>
    <t>King of Sprints</t>
  </si>
  <si>
    <t>Limit for validity</t>
  </si>
  <si>
    <t>No. Events</t>
  </si>
  <si>
    <t>ATHLETE (in alphabetical order)</t>
  </si>
  <si>
    <t>AGE</t>
  </si>
  <si>
    <t>SCORE</t>
  </si>
  <si>
    <t>RANK</t>
  </si>
  <si>
    <t>TOTAL POINTS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</si>
  <si>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</si>
  <si>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</si>
  <si>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</si>
  <si>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</si>
  <si>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</si>
  <si>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</si>
  <si>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</si>
  <si>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</si>
  <si>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hurdles</t>
  </si>
  <si>
    <t>2000m steeplechase</t>
  </si>
  <si>
    <t>400m hurdles</t>
    <phoneticPr fontId="0" type="noConversion"/>
  </si>
  <si>
    <t>3000m steeplechase</t>
  </si>
  <si>
    <t>Long jump</t>
  </si>
  <si>
    <t>Triple jump</t>
  </si>
  <si>
    <t>High jump</t>
  </si>
  <si>
    <t>Pole vault</t>
  </si>
  <si>
    <t>Shot 7.26kg</t>
  </si>
  <si>
    <t>Hammer 7.26kg</t>
  </si>
  <si>
    <t>Discus 2kg</t>
  </si>
  <si>
    <t>Javelin 800g</t>
  </si>
  <si>
    <t>Sprint</t>
  </si>
  <si>
    <t>MD&amp;Endurance</t>
  </si>
  <si>
    <t>Hurdles</t>
  </si>
  <si>
    <t>Jumps</t>
  </si>
  <si>
    <t>Throws</t>
  </si>
  <si>
    <t>sec</t>
  </si>
  <si>
    <t>cm</t>
  </si>
  <si>
    <t>m</t>
  </si>
  <si>
    <t>Performance</t>
  </si>
  <si>
    <t>ATHLETE</t>
  </si>
  <si>
    <t>Shot 6kg</t>
  </si>
  <si>
    <t>Shot 5kg</t>
  </si>
  <si>
    <t>Hammer 6kg</t>
  </si>
  <si>
    <t>Hammer 5kg</t>
  </si>
  <si>
    <t>Hammer 4kg</t>
  </si>
  <si>
    <t>Hammer 3kg</t>
  </si>
  <si>
    <t>Discus 1.5kg</t>
  </si>
  <si>
    <t>Discus 1kg</t>
  </si>
  <si>
    <t>Javelin 700g</t>
  </si>
  <si>
    <t>Javelin 600g</t>
  </si>
  <si>
    <t>Javelin 500g</t>
  </si>
  <si>
    <t>Javelin 400g</t>
  </si>
  <si>
    <t>MD</t>
  </si>
  <si>
    <t>Endurance</t>
  </si>
  <si>
    <t>Firstname</t>
  </si>
  <si>
    <t>Lastname</t>
  </si>
  <si>
    <t>Gender</t>
  </si>
  <si>
    <t>Type</t>
  </si>
  <si>
    <t>Event</t>
  </si>
  <si>
    <t>Result</t>
  </si>
  <si>
    <t>Grading</t>
  </si>
  <si>
    <t>Cat</t>
  </si>
  <si>
    <t>Series</t>
  </si>
  <si>
    <t>Date</t>
  </si>
  <si>
    <t>Reult</t>
  </si>
  <si>
    <t>What to do</t>
    <phoneticPr fontId="0" type="noConversion"/>
  </si>
  <si>
    <t>Alex</t>
  </si>
  <si>
    <t>Malzer</t>
  </si>
  <si>
    <t>M</t>
  </si>
  <si>
    <t>track</t>
  </si>
  <si>
    <t>2000m walk</t>
  </si>
  <si>
    <t>V45</t>
  </si>
  <si>
    <t>Southern Counties Vets AC League</t>
  </si>
  <si>
    <t>Copy and paste results from .csv extracted in http://www.serpentine.org.uk/serpiebase/ReportShow.php?QueryID=35</t>
  </si>
  <si>
    <t>field</t>
  </si>
  <si>
    <t>Southern Athletics League (div 3)</t>
  </si>
  <si>
    <t>Check that all results have the formula in colum K and L</t>
  </si>
  <si>
    <t>Rosenheim League (Eastern div)</t>
  </si>
  <si>
    <t>Sort by values in column K (alphabetical order by name)</t>
  </si>
  <si>
    <t>The rest of the document should be updated automaticaly</t>
  </si>
  <si>
    <t>Andrew</t>
  </si>
  <si>
    <t>Reeves</t>
  </si>
  <si>
    <t>400m hurdles</t>
  </si>
  <si>
    <t>Roberts</t>
  </si>
  <si>
    <t>V65</t>
  </si>
  <si>
    <t>Andy</t>
  </si>
  <si>
    <t>Greenleaf</t>
  </si>
  <si>
    <t>V35</t>
  </si>
  <si>
    <t>Highgate Night of 10,000m</t>
  </si>
  <si>
    <t>Arthur</t>
  </si>
  <si>
    <t>Noble</t>
  </si>
  <si>
    <t>MU13</t>
  </si>
  <si>
    <t>Middlesex Young Athletes League</t>
  </si>
  <si>
    <t>Ashok</t>
  </si>
  <si>
    <t>Jamdagni</t>
  </si>
  <si>
    <t>V70</t>
  </si>
  <si>
    <t>Bartosz</t>
  </si>
  <si>
    <t>Porzuczek</t>
  </si>
  <si>
    <t>Ben</t>
  </si>
  <si>
    <t>Stanton</t>
  </si>
  <si>
    <t>SM</t>
  </si>
  <si>
    <t>Benjamin</t>
  </si>
  <si>
    <t>Tolputt</t>
  </si>
  <si>
    <t>Carl</t>
  </si>
  <si>
    <t>Hopkins</t>
  </si>
  <si>
    <t>Cedric</t>
  </si>
  <si>
    <t>Schramm</t>
  </si>
  <si>
    <t>V40</t>
  </si>
  <si>
    <t>Charles</t>
  </si>
  <si>
    <t>Pridgeon</t>
  </si>
  <si>
    <t>V50</t>
  </si>
  <si>
    <t>Chris</t>
  </si>
  <si>
    <t>Wright</t>
  </si>
  <si>
    <t>Christian</t>
  </si>
  <si>
    <t>Morris</t>
  </si>
  <si>
    <t>Christopher</t>
  </si>
  <si>
    <t>Oddy</t>
  </si>
  <si>
    <t>Daniel</t>
  </si>
  <si>
    <t>De Palol</t>
  </si>
  <si>
    <t>Danny</t>
  </si>
  <si>
    <t>McIntosh</t>
  </si>
  <si>
    <t>V55</t>
  </si>
  <si>
    <t>Darren</t>
  </si>
  <si>
    <t>Over</t>
  </si>
  <si>
    <t>Herne Hill Harriers Open Meeting</t>
  </si>
  <si>
    <t>1mile</t>
  </si>
  <si>
    <t>David</t>
  </si>
  <si>
    <t>Robinson</t>
  </si>
  <si>
    <t>Hinds</t>
  </si>
  <si>
    <t>Matthew</t>
  </si>
  <si>
    <t>Havering AC Open</t>
  </si>
  <si>
    <t>Campbell</t>
  </si>
  <si>
    <t>David P</t>
  </si>
  <si>
    <t>Evans</t>
  </si>
  <si>
    <t>Debashish</t>
  </si>
  <si>
    <t>Biswas</t>
  </si>
  <si>
    <t>Declan</t>
  </si>
  <si>
    <t>Boothe-Brennan</t>
  </si>
  <si>
    <t>Frank</t>
  </si>
  <si>
    <t>Womelsdorf</t>
  </si>
  <si>
    <t>Henrik</t>
  </si>
  <si>
    <t>Willett</t>
  </si>
  <si>
    <t>75m</t>
  </si>
  <si>
    <t>MU11</t>
  </si>
  <si>
    <t>Henry</t>
  </si>
  <si>
    <t>Kemp</t>
  </si>
  <si>
    <t>Jaden</t>
  </si>
  <si>
    <t>Forde</t>
  </si>
  <si>
    <t>MU17</t>
  </si>
  <si>
    <t>Jeremy</t>
  </si>
  <si>
    <t>Freer</t>
  </si>
  <si>
    <t>John</t>
  </si>
  <si>
    <t>Jonah</t>
  </si>
  <si>
    <t>Kramer</t>
  </si>
  <si>
    <t>Jonathan</t>
  </si>
  <si>
    <t>Poole</t>
  </si>
  <si>
    <t>Julian</t>
  </si>
  <si>
    <t>Barbour</t>
  </si>
  <si>
    <t>Kerry</t>
  </si>
  <si>
    <t>Lewis</t>
  </si>
  <si>
    <t>Lamal</t>
  </si>
  <si>
    <t>King</t>
  </si>
  <si>
    <t>Lee-Marvin</t>
  </si>
  <si>
    <t>Tolentino</t>
  </si>
  <si>
    <t>Luke</t>
  </si>
  <si>
    <t>Parker</t>
  </si>
  <si>
    <t>Marcin</t>
  </si>
  <si>
    <t>Kacperczyk</t>
  </si>
  <si>
    <t>Michael</t>
  </si>
  <si>
    <t>McCagh</t>
  </si>
  <si>
    <t>Michele</t>
  </si>
  <si>
    <t>Bottone</t>
  </si>
  <si>
    <t>Miles</t>
  </si>
  <si>
    <t>Kershaw</t>
  </si>
  <si>
    <t>Nathan</t>
  </si>
  <si>
    <t>Wilkins</t>
  </si>
  <si>
    <t>Nicola</t>
  </si>
  <si>
    <t>Barberis Negra</t>
  </si>
  <si>
    <t>Patrick</t>
  </si>
  <si>
    <t>Thielemans</t>
  </si>
  <si>
    <t>Peter</t>
  </si>
  <si>
    <t>Clarke</t>
  </si>
  <si>
    <t>Philip</t>
  </si>
  <si>
    <t>Whitehouse</t>
  </si>
  <si>
    <t>Reilly</t>
  </si>
  <si>
    <t>Ayres</t>
  </si>
  <si>
    <t>Sean</t>
  </si>
  <si>
    <t>O'Keeffe</t>
  </si>
  <si>
    <t>Simon</t>
  </si>
  <si>
    <t>Barrett</t>
  </si>
  <si>
    <t>Tamer</t>
  </si>
  <si>
    <t>Sioufi</t>
  </si>
  <si>
    <t>MU20</t>
  </si>
  <si>
    <t>Tom</t>
  </si>
  <si>
    <t>McKelvey</t>
  </si>
  <si>
    <t>Tony</t>
  </si>
  <si>
    <t>McGahan</t>
  </si>
  <si>
    <t>Vinco</t>
  </si>
  <si>
    <t>Xavier</t>
  </si>
  <si>
    <t>Gruot</t>
  </si>
  <si>
    <t>Andrew Reeves</t>
  </si>
  <si>
    <t>Stuart Leigh</t>
  </si>
  <si>
    <t>Declan Boothe-Brennan</t>
  </si>
  <si>
    <t>David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</si>
</sst>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7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1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5" fillId="0" borderId="0" xfId="0" applyFont="1"/>
    <xf numFmtId="1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9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 formatCode="0.00">
                  <c:v>514.97737881806722</c:v>
                </c:pt>
                <c:pt idx="5">
                  <c:v>0</c:v>
                </c:pt>
                <c:pt idx="6" formatCode="0.00">
                  <c:v>1144.1795242727808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2087.8042305412309</c:v>
                </c:pt>
                <c:pt idx="13">
                  <c:v>0</c:v>
                </c:pt>
                <c:pt idx="14" formatCode="0.00">
                  <c:v>686.54454798283155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725.86443245957412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0-473B-B842-34C6FD8630A5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3773.4672565071041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0-473B-B842-34C6FD8630A5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0-473B-B842-34C6FD8630A5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1662.9700687662535</c:v>
                </c:pt>
                <c:pt idx="16" formatCode="0.00">
                  <c:v>2125.0786424907474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0-473B-B842-34C6FD8630A5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625.08947785951432</c:v>
                </c:pt>
                <c:pt idx="6" formatCode="0.00">
                  <c:v>1019.3861300602558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773.60262698982422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0-473B-B842-34C6FD8630A5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815.96212730228149</c:v>
                </c:pt>
                <c:pt idx="2" formatCode="0.00">
                  <c:v>0</c:v>
                </c:pt>
                <c:pt idx="4" formatCode="0.00">
                  <c:v>642.9646870997027</c:v>
                </c:pt>
                <c:pt idx="6" formatCode="0.00">
                  <c:v>901.49212970032363</c:v>
                </c:pt>
                <c:pt idx="8" formatCode="0.00">
                  <c:v>1142.1929011997909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552.69603775005396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10-473B-B842-34C6FD86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AG'!$AN$2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AG'!$AN$3:$AN$39</c15:sqref>
                  </c15:fullRef>
                </c:ext>
              </c:extLst>
              <c:f>'Calculator AG'!$AN$3:$AN$26</c:f>
              <c:numCache>
                <c:formatCode>0.00</c:formatCode>
                <c:ptCount val="24"/>
                <c:pt idx="1">
                  <c:v>314.0625877804199</c:v>
                </c:pt>
                <c:pt idx="3">
                  <c:v>1141.6964025878769</c:v>
                </c:pt>
                <c:pt idx="5">
                  <c:v>782.43370007525027</c:v>
                </c:pt>
                <c:pt idx="7">
                  <c:v>1469.8661127107703</c:v>
                </c:pt>
                <c:pt idx="9">
                  <c:v>0</c:v>
                </c:pt>
                <c:pt idx="11">
                  <c:v>354.95648535579699</c:v>
                </c:pt>
                <c:pt idx="13">
                  <c:v>2087.8042305412309</c:v>
                </c:pt>
                <c:pt idx="15">
                  <c:v>802.17499493088246</c:v>
                </c:pt>
                <c:pt idx="17">
                  <c:v>0</c:v>
                </c:pt>
                <c:pt idx="19">
                  <c:v>1405.000269771187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BD9-BAD0-B7813543369A}"/>
            </c:ext>
          </c:extLst>
        </c:ser>
        <c:ser>
          <c:idx val="1"/>
          <c:order val="1"/>
          <c:tx>
            <c:strRef>
              <c:f>'Calculator AG'!$AO$2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AG'!$AO$3:$AO$39</c15:sqref>
                  </c15:fullRef>
                </c:ext>
              </c:extLst>
              <c:f>'Calculator AG'!$AO$3:$AO$26</c:f>
              <c:numCache>
                <c:formatCode>0.00</c:formatCode>
                <c:ptCount val="24"/>
                <c:pt idx="1">
                  <c:v>2022.0721275313781</c:v>
                </c:pt>
                <c:pt idx="3">
                  <c:v>2006.0832784812228</c:v>
                </c:pt>
                <c:pt idx="5">
                  <c:v>2388.4816585981616</c:v>
                </c:pt>
                <c:pt idx="7">
                  <c:v>1126.3410280046314</c:v>
                </c:pt>
                <c:pt idx="9">
                  <c:v>0</c:v>
                </c:pt>
                <c:pt idx="11">
                  <c:v>2119.5521810700834</c:v>
                </c:pt>
                <c:pt idx="13">
                  <c:v>0</c:v>
                </c:pt>
                <c:pt idx="15">
                  <c:v>2114.776255129203</c:v>
                </c:pt>
                <c:pt idx="17">
                  <c:v>969.11587266810557</c:v>
                </c:pt>
                <c:pt idx="19">
                  <c:v>1836.544769384444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BD9-BAD0-B7813543369A}"/>
            </c:ext>
          </c:extLst>
        </c:ser>
        <c:ser>
          <c:idx val="2"/>
          <c:order val="2"/>
          <c:tx>
            <c:strRef>
              <c:f>'Calculator AG'!$AP$2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AG'!$AP$3:$AP$39</c15:sqref>
                  </c15:fullRef>
                </c:ext>
              </c:extLst>
              <c:f>'Calculator AG'!$AP$3:$AP$26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1791.2962179367642</c:v>
                </c:pt>
                <c:pt idx="7">
                  <c:v>0</c:v>
                </c:pt>
                <c:pt idx="9">
                  <c:v>0</c:v>
                </c:pt>
                <c:pt idx="11">
                  <c:v>579.43948771944963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BD9-BAD0-B7813543369A}"/>
            </c:ext>
          </c:extLst>
        </c:ser>
        <c:ser>
          <c:idx val="3"/>
          <c:order val="3"/>
          <c:tx>
            <c:strRef>
              <c:f>'Calculator AG'!$AQ$2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AG'!$AQ$3:$AQ$39</c15:sqref>
                  </c15:fullRef>
                </c:ext>
              </c:extLst>
              <c:f>'Calculator AG'!$AQ$3:$AQ$26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1975.2849289852356</c:v>
                </c:pt>
                <c:pt idx="7">
                  <c:v>1579.0281918306939</c:v>
                </c:pt>
                <c:pt idx="9">
                  <c:v>100.5218519531042</c:v>
                </c:pt>
                <c:pt idx="11">
                  <c:v>0</c:v>
                </c:pt>
                <c:pt idx="13">
                  <c:v>0</c:v>
                </c:pt>
                <c:pt idx="15">
                  <c:v>1810.823020581834</c:v>
                </c:pt>
                <c:pt idx="17">
                  <c:v>2916.697046922357</c:v>
                </c:pt>
                <c:pt idx="19">
                  <c:v>1512.8823032397599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BD9-BAD0-B7813543369A}"/>
            </c:ext>
          </c:extLst>
        </c:ser>
        <c:ser>
          <c:idx val="4"/>
          <c:order val="4"/>
          <c:tx>
            <c:strRef>
              <c:f>'Calculator AG'!$AR$2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244.40605962546263</c:v>
                </c:pt>
                <c:pt idx="3">
                  <c:v>0</c:v>
                </c:pt>
                <c:pt idx="5">
                  <c:v>788.0707910414601</c:v>
                </c:pt>
                <c:pt idx="7">
                  <c:v>1252.7774903490074</c:v>
                </c:pt>
                <c:pt idx="9">
                  <c:v>0</c:v>
                </c:pt>
                <c:pt idx="11">
                  <c:v>0</c:v>
                </c:pt>
                <c:pt idx="13">
                  <c:v>556.98879876153944</c:v>
                </c:pt>
                <c:pt idx="15">
                  <c:v>829.88277128028392</c:v>
                </c:pt>
                <c:pt idx="17">
                  <c:v>0</c:v>
                </c:pt>
                <c:pt idx="19">
                  <c:v>909.26933659746373</c:v>
                </c:pt>
                <c:pt idx="21">
                  <c:v>860.55069597965212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5-4BD9-BAD0-B7813543369A}"/>
            </c:ext>
          </c:extLst>
        </c:ser>
        <c:ser>
          <c:idx val="5"/>
          <c:order val="5"/>
          <c:tx>
            <c:strRef>
              <c:f>'Calculator AG'!$AS$2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Ben Stanton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 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1073.1674091782877</c:v>
                </c:pt>
                <c:pt idx="3">
                  <c:v>0</c:v>
                </c:pt>
                <c:pt idx="5">
                  <c:v>753.51023736428567</c:v>
                </c:pt>
                <c:pt idx="7">
                  <c:v>1043.1362419217321</c:v>
                </c:pt>
                <c:pt idx="9">
                  <c:v>1179.1973782497485</c:v>
                </c:pt>
                <c:pt idx="11">
                  <c:v>681.84208363079199</c:v>
                </c:pt>
                <c:pt idx="13">
                  <c:v>0</c:v>
                </c:pt>
                <c:pt idx="15">
                  <c:v>575.36520155243625</c:v>
                </c:pt>
                <c:pt idx="17">
                  <c:v>0</c:v>
                </c:pt>
                <c:pt idx="19">
                  <c:v>356.17130813484727</c:v>
                </c:pt>
                <c:pt idx="21">
                  <c:v>1635.3738200386015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E5-4BD9-BAD0-B78135433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605ED5-7E10-43D4-B5EB-41A70BF9F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523874</xdr:colOff>
      <xdr:row>8</xdr:row>
      <xdr:rowOff>47624</xdr:rowOff>
    </xdr:from>
    <xdr:to>
      <xdr:col>55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EC0CF-036C-4CCD-A0A3-4E4D4F12B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116417</xdr:colOff>
      <xdr:row>1</xdr:row>
      <xdr:rowOff>63500</xdr:rowOff>
    </xdr:from>
    <xdr:to>
      <xdr:col>15</xdr:col>
      <xdr:colOff>412750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8E025C-4919-48F2-A7BE-E5C719D5B7D4}"/>
            </a:ext>
          </a:extLst>
        </xdr:cNvPr>
        <xdr:cNvSpPr txBox="1"/>
      </xdr:nvSpPr>
      <xdr:spPr>
        <a:xfrm>
          <a:off x="4726517" y="225425"/>
          <a:ext cx="6106583" cy="42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This calculates the points</a:t>
          </a:r>
          <a:r>
            <a:rPr lang="en-GB" sz="1100" baseline="0">
              <a:solidFill>
                <a:srgbClr val="FF0000"/>
              </a:solidFill>
            </a:rPr>
            <a:t> and takes the max points if competition across differet aged implements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6"/>
  <sheetViews>
    <sheetView tabSelected="1" workbookViewId="0">
      <selection activeCell="D8" sqref="D8"/>
    </sheetView>
  </sheetViews>
  <sheetFormatPr defaultColWidth="9.140625" defaultRowHeight="12.75" x14ac:dyDescent="0.2"/>
  <cols>
    <col min="1" max="1" width="4" style="1" customWidth="1"/>
    <col min="2" max="2" width="19.28515625" style="1" bestFit="1" customWidth="1"/>
    <col min="3" max="16384" width="9.140625" style="1"/>
  </cols>
  <sheetData>
    <row r="1" spans="2:21" x14ac:dyDescent="0.2">
      <c r="L1" s="61" t="s">
        <v>0</v>
      </c>
      <c r="M1" s="61"/>
      <c r="N1" s="65" t="s">
        <v>1</v>
      </c>
      <c r="O1" s="65"/>
      <c r="P1" s="61" t="s">
        <v>2</v>
      </c>
      <c r="Q1" s="61"/>
      <c r="R1" s="65" t="s">
        <v>3</v>
      </c>
      <c r="S1" s="65"/>
      <c r="T1" s="61" t="s">
        <v>4</v>
      </c>
      <c r="U1" s="61"/>
    </row>
    <row r="2" spans="2:21" ht="45" customHeight="1" x14ac:dyDescent="0.2"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5" t="s">
        <v>16</v>
      </c>
      <c r="N2" s="6" t="s">
        <v>15</v>
      </c>
      <c r="O2" s="6" t="s">
        <v>16</v>
      </c>
      <c r="P2" s="5" t="s">
        <v>15</v>
      </c>
      <c r="Q2" s="5" t="s">
        <v>16</v>
      </c>
      <c r="R2" s="6" t="s">
        <v>15</v>
      </c>
      <c r="S2" s="6" t="s">
        <v>16</v>
      </c>
      <c r="T2" s="5" t="s">
        <v>15</v>
      </c>
      <c r="U2" s="5" t="s">
        <v>16</v>
      </c>
    </row>
    <row r="3" spans="2:21" x14ac:dyDescent="0.2">
      <c r="B3" s="7" t="s">
        <v>17</v>
      </c>
      <c r="C3" s="8">
        <f>INDEX(Calculator!$G$4:$G$300,MATCH(B3,Calculator!$A$4:$A$300,0))</f>
        <v>9</v>
      </c>
      <c r="D3" s="9">
        <f>INDEX(Calculator!$F$4:$F$300,MATCH(B3,Calculator!$A$4:$A$300,0))</f>
        <v>2634.306547975094</v>
      </c>
      <c r="E3" s="10">
        <f>INDEX('Calculator AG'!$G$4:$G$300,MATCH(B3,'Calculator AG'!$A$4:$A$300,0))</f>
        <v>9</v>
      </c>
      <c r="F3" s="9">
        <f>INDEX('Calculator AG'!$F$4:$F$300,MATCH(B3,'Calculator AG'!$A$4:$A$300,0))</f>
        <v>3653.7081841155486</v>
      </c>
      <c r="G3" s="11" t="e">
        <f>INDEX(Calculator!$D$4:$D$300,MATCH(B3,Calculator!$A$4:$A$300,0))</f>
        <v>#VALUE!</v>
      </c>
      <c r="H3" s="11" t="e">
        <f>INDEX('Calculator AG'!$D$4:$D$300,MATCH(B3,'Calculator AG'!$A$4:$A$300))</f>
        <v>#VALUE!</v>
      </c>
      <c r="I3" s="12">
        <f t="shared" ref="I3:I20" si="0">D3/C3</f>
        <v>292.70072755278824</v>
      </c>
      <c r="J3" s="12">
        <f>COUNTIF(Results!K:K,'Final ranking'!B3)</f>
        <v>7</v>
      </c>
      <c r="K3" s="12">
        <f>D3/J3</f>
        <v>376.32950685358486</v>
      </c>
      <c r="L3" s="13">
        <f>INDEX(Calculator!$AB$4:$AB$300,MATCH(B3,Calculator!$A$4:$A$300,0))</f>
        <v>0</v>
      </c>
      <c r="M3" s="13">
        <f>INDEX(Calculator!$AD$4:$AD$300,MATCH(B3,Calculator!$A$4:$A$300,0))</f>
        <v>0</v>
      </c>
      <c r="N3" s="14">
        <f>INDEX(Calculator!$AE$4:$AE$300,MATCH(B3,Calculator!$A$4:$A$300,0))</f>
        <v>0</v>
      </c>
      <c r="O3" s="14">
        <f>INDEX(Calculator!$AG$4:$AG$300,MATCH(B3,Calculator!$A$4:$A$300,0))</f>
        <v>0</v>
      </c>
      <c r="P3" s="13">
        <f>INDEX(Calculator!$AH$4:$AH$300,MATCH(B3,Calculator!$A$4:$A$300,0))</f>
        <v>0</v>
      </c>
      <c r="Q3" s="13">
        <f>INDEX(Calculator!$AJ$4:$AJ$300,MATCH(B3,Calculator!$A$4:$A$300,0))</f>
        <v>0</v>
      </c>
      <c r="R3" s="14">
        <f>INDEX(Calculator!$AK$4:$AK$300,MATCH(B3,Calculator!$A$4:$A$300,0))</f>
        <v>0</v>
      </c>
      <c r="S3" s="14">
        <f>INDEX(Calculator!$AM$4:$AM$300,MATCH(B3,Calculator!$A$4:$A$300,0))</f>
        <v>0</v>
      </c>
      <c r="T3" s="13">
        <f>INDEX(Calculator!$AN$4:$AN$300,MATCH(B3,Calculator!$A$4:$A$300,0))</f>
        <v>815.96212730228149</v>
      </c>
      <c r="U3" s="13">
        <f>INDEX(Calculator!$AP$4:$AP$300,MATCH(B3,Calculator!$A$4:$A$300,0))</f>
        <v>4</v>
      </c>
    </row>
    <row r="4" spans="2:21" x14ac:dyDescent="0.2">
      <c r="B4" s="7" t="s">
        <v>18</v>
      </c>
      <c r="C4" s="8">
        <f>INDEX(Calculator!$G$4:$G$300,MATCH(B4,Calculator!$A$4:$A$300,0))</f>
        <v>5</v>
      </c>
      <c r="D4" s="9">
        <f>INDEX(Calculator!$F$4:$F$300,MATCH(B4,Calculator!$A$4:$A$300,0))</f>
        <v>3147.7796810690998</v>
      </c>
      <c r="E4" s="10">
        <f>INDEX('Calculator AG'!$G$4:$G$300,MATCH(B4,'Calculator AG'!$A$4:$A$300,0))</f>
        <v>5</v>
      </c>
      <c r="F4" s="9">
        <f>INDEX('Calculator AG'!$F$4:$F$300,MATCH(B4,'Calculator AG'!$A$4:$A$300,0))</f>
        <v>3147.7796810690998</v>
      </c>
      <c r="G4" s="11" t="e">
        <f>INDEX(Calculator!$D$4:$D$300,MATCH(B4,Calculator!$A$4:$A$300,0))</f>
        <v>#VALUE!</v>
      </c>
      <c r="H4" s="11" t="e">
        <f>INDEX('Calculator AG'!$D$4:$D$300,MATCH(B4,'Calculator AG'!$A$4:$A$300))</f>
        <v>#VALUE!</v>
      </c>
      <c r="I4" s="12">
        <f t="shared" si="0"/>
        <v>629.5559362138199</v>
      </c>
      <c r="J4" s="12">
        <f>COUNTIF(Results!K:K,'Final ranking'!B4)</f>
        <v>2</v>
      </c>
      <c r="K4" s="12">
        <f t="shared" ref="K4:K20" si="1">D4/J4</f>
        <v>1573.8898405345499</v>
      </c>
      <c r="L4" s="13">
        <f>INDEX(Calculator!$AB$4:$AB$300,MATCH(B4,Calculator!$A$4:$A$300,0))</f>
        <v>0</v>
      </c>
      <c r="M4" s="13">
        <f>INDEX(Calculator!$AD$4:$AD$300,MATCH(B4,Calculator!$A$4:$A$300,0))</f>
        <v>0</v>
      </c>
      <c r="N4" s="14">
        <f>INDEX(Calculator!$AE$4:$AE$300,MATCH(B4,Calculator!$A$4:$A$300,0))</f>
        <v>0</v>
      </c>
      <c r="O4" s="14">
        <f>INDEX(Calculator!$AG$4:$AG$300,MATCH(B4,Calculator!$A$4:$A$300,0))</f>
        <v>0</v>
      </c>
      <c r="P4" s="13">
        <f>INDEX(Calculator!$AH$4:$AH$300,MATCH(B4,Calculator!$A$4:$A$300,0))</f>
        <v>0</v>
      </c>
      <c r="Q4" s="13">
        <f>INDEX(Calculator!$AJ$4:$AJ$300,MATCH(B4,Calculator!$A$4:$A$300,0))</f>
        <v>0</v>
      </c>
      <c r="R4" s="14">
        <f>INDEX(Calculator!$AK$4:$AK$300,MATCH(B4,Calculator!$A$4:$A$300,0))</f>
        <v>0</v>
      </c>
      <c r="S4" s="14">
        <f>INDEX(Calculator!$AM$4:$AM$300,MATCH(B4,Calculator!$A$4:$A$300,0))</f>
        <v>0</v>
      </c>
      <c r="T4" s="13">
        <f>INDEX(Calculator!$AN$4:$AN$300,MATCH(B4,Calculator!$A$4:$A$300,0))</f>
        <v>0</v>
      </c>
      <c r="U4" s="13">
        <f>INDEX(Calculator!$AP$4:$AP$300,MATCH(B4,Calculator!$A$4:$A$300,0))</f>
        <v>0</v>
      </c>
    </row>
    <row r="5" spans="2:21" x14ac:dyDescent="0.2">
      <c r="B5" s="7" t="s">
        <v>19</v>
      </c>
      <c r="C5" s="8">
        <f>INDEX(Calculator!$G$4:$G$300,MATCH(B5,Calculator!$A$4:$A$300,0))</f>
        <v>19</v>
      </c>
      <c r="D5" s="9">
        <f>INDEX(Calculator!$F$4:$F$300,MATCH(B5,Calculator!$A$4:$A$300,0))</f>
        <v>7145.2718736402894</v>
      </c>
      <c r="E5" s="10">
        <f>INDEX('Calculator AG'!$G$4:$G$300,MATCH(B5,'Calculator AG'!$A$4:$A$300,0))</f>
        <v>19</v>
      </c>
      <c r="F5" s="9">
        <f>INDEX('Calculator AG'!$F$4:$F$300,MATCH(B5,'Calculator AG'!$A$4:$A$300,0))</f>
        <v>8479.0775340011551</v>
      </c>
      <c r="G5" s="11">
        <f>INDEX(Calculator!$D$4:$D$300,MATCH(B5,Calculator!$A$4:$A$300,0))</f>
        <v>1</v>
      </c>
      <c r="H5" s="11">
        <f>INDEX('Calculator AG'!$D$4:$D$300,MATCH(B5,'Calculator AG'!$A$4:$A$300))</f>
        <v>1</v>
      </c>
      <c r="I5" s="12">
        <f t="shared" si="0"/>
        <v>376.06694071790997</v>
      </c>
      <c r="J5" s="12">
        <f>COUNTIF(Results!K:K,'Final ranking'!B5)</f>
        <v>9</v>
      </c>
      <c r="K5" s="12">
        <f t="shared" si="1"/>
        <v>793.91909707114326</v>
      </c>
      <c r="L5" s="13">
        <f>INDEX(Calculator!$AB$4:$AB$300,MATCH(B5,Calculator!$A$4:$A$300,0))</f>
        <v>514.97737881806722</v>
      </c>
      <c r="M5" s="13">
        <f>INDEX(Calculator!$AD$4:$AD$300,MATCH(B5,Calculator!$A$4:$A$300,0))</f>
        <v>5</v>
      </c>
      <c r="N5" s="14">
        <f>INDEX(Calculator!$AE$4:$AE$300,MATCH(B5,Calculator!$A$4:$A$300,0))</f>
        <v>3773.4672565071041</v>
      </c>
      <c r="O5" s="14">
        <f>INDEX(Calculator!$AG$4:$AG$300,MATCH(B5,Calculator!$A$4:$A$300,0))</f>
        <v>1</v>
      </c>
      <c r="P5" s="13">
        <f>INDEX(Calculator!$AH$4:$AH$300,MATCH(B5,Calculator!$A$4:$A$300,0))</f>
        <v>0</v>
      </c>
      <c r="Q5" s="13">
        <f>INDEX(Calculator!$AJ$4:$AJ$300,MATCH(B5,Calculator!$A$4:$A$300,0))</f>
        <v>0</v>
      </c>
      <c r="R5" s="14">
        <f>INDEX(Calculator!$AK$4:$AK$300,MATCH(B5,Calculator!$A$4:$A$300,0))</f>
        <v>625.08947785951432</v>
      </c>
      <c r="S5" s="14">
        <f>INDEX(Calculator!$AM$4:$AM$300,MATCH(B5,Calculator!$A$4:$A$300,0))</f>
        <v>3</v>
      </c>
      <c r="T5" s="13">
        <f>INDEX(Calculator!$AN$4:$AN$300,MATCH(B5,Calculator!$A$4:$A$300,0))</f>
        <v>642.9646870997027</v>
      </c>
      <c r="U5" s="13">
        <f>INDEX(Calculator!$AP$4:$AP$300,MATCH(B5,Calculator!$A$4:$A$300,0))</f>
        <v>5</v>
      </c>
    </row>
    <row r="6" spans="2:21" x14ac:dyDescent="0.2">
      <c r="B6" s="7" t="s">
        <v>20</v>
      </c>
      <c r="C6" s="8">
        <f>INDEX(Calculator!$G$4:$G$300,MATCH(B6,Calculator!$A$4:$A$300,0))</f>
        <v>16</v>
      </c>
      <c r="D6" s="9">
        <f>INDEX(Calculator!$F$4:$F$300,MATCH(B6,Calculator!$A$4:$A$300,0))</f>
        <v>5253.9853625820142</v>
      </c>
      <c r="E6" s="10">
        <f>INDEX('Calculator AG'!$G$4:$G$300,MATCH(B6,'Calculator AG'!$A$4:$A$300,0))</f>
        <v>16</v>
      </c>
      <c r="F6" s="9">
        <f>INDEX('Calculator AG'!$F$4:$F$300,MATCH(B6,'Calculator AG'!$A$4:$A$300,0))</f>
        <v>6471.1490648168347</v>
      </c>
      <c r="G6" s="11">
        <f>INDEX(Calculator!$D$4:$D$300,MATCH(B6,Calculator!$A$4:$A$300,0))</f>
        <v>3</v>
      </c>
      <c r="H6" s="11">
        <f>INDEX('Calculator AG'!$D$4:$D$300,MATCH(B6,'Calculator AG'!$A$4:$A$300))</f>
        <v>2</v>
      </c>
      <c r="I6" s="12">
        <f t="shared" si="0"/>
        <v>328.37408516137589</v>
      </c>
      <c r="J6" s="12">
        <f>COUNTIF(Results!K:K,'Final ranking'!B6)</f>
        <v>18</v>
      </c>
      <c r="K6" s="12">
        <f t="shared" si="1"/>
        <v>291.88807569900081</v>
      </c>
      <c r="L6" s="13">
        <f>INDEX(Calculator!$AB$4:$AB$300,MATCH(B6,Calculator!$A$4:$A$300,0))</f>
        <v>1144.1795242727808</v>
      </c>
      <c r="M6" s="13">
        <f>INDEX(Calculator!$AD$4:$AD$300,MATCH(B6,Calculator!$A$4:$A$300,0))</f>
        <v>2</v>
      </c>
      <c r="N6" s="14">
        <f>INDEX(Calculator!$AE$4:$AE$300,MATCH(B6,Calculator!$A$4:$A$300,0))</f>
        <v>0</v>
      </c>
      <c r="O6" s="14">
        <f>INDEX(Calculator!$AG$4:$AG$300,MATCH(B6,Calculator!$A$4:$A$300,0))</f>
        <v>0</v>
      </c>
      <c r="P6" s="13">
        <f>INDEX(Calculator!$AH$4:$AH$300,MATCH(B6,Calculator!$A$4:$A$300,0))</f>
        <v>0</v>
      </c>
      <c r="Q6" s="13">
        <f>INDEX(Calculator!$AJ$4:$AJ$300,MATCH(B6,Calculator!$A$4:$A$300,0))</f>
        <v>0</v>
      </c>
      <c r="R6" s="14">
        <f>INDEX(Calculator!$AK$4:$AK$300,MATCH(B6,Calculator!$A$4:$A$300,0))</f>
        <v>1019.3861300602558</v>
      </c>
      <c r="S6" s="14">
        <f>INDEX(Calculator!$AM$4:$AM$300,MATCH(B6,Calculator!$A$4:$A$300,0))</f>
        <v>1</v>
      </c>
      <c r="T6" s="13">
        <f>INDEX(Calculator!$AN$4:$AN$300,MATCH(B6,Calculator!$A$4:$A$300,0))</f>
        <v>901.49212970032363</v>
      </c>
      <c r="U6" s="13">
        <f>INDEX(Calculator!$AP$4:$AP$300,MATCH(B6,Calculator!$A$4:$A$300,0))</f>
        <v>3</v>
      </c>
    </row>
    <row r="7" spans="2:21" x14ac:dyDescent="0.2">
      <c r="B7" s="7" t="s">
        <v>21</v>
      </c>
      <c r="C7" s="8">
        <f>INDEX(Calculator!$G$4:$G$300,MATCH(B7,Calculator!$A$4:$A$300,0))</f>
        <v>5</v>
      </c>
      <c r="D7" s="9">
        <f>INDEX(Calculator!$F$4:$F$300,MATCH(B7,Calculator!$A$4:$A$300,0))</f>
        <v>1232.5197324959768</v>
      </c>
      <c r="E7" s="10">
        <f>INDEX('Calculator AG'!$G$4:$G$300,MATCH(B7,'Calculator AG'!$A$4:$A$300,0))</f>
        <v>5</v>
      </c>
      <c r="F7" s="9">
        <f>INDEX('Calculator AG'!$F$4:$F$300,MATCH(B7,'Calculator AG'!$A$4:$A$300,0))</f>
        <v>1279.7192302028525</v>
      </c>
      <c r="G7" s="11" t="e">
        <f>INDEX(Calculator!$D$4:$D$300,MATCH(B7,Calculator!$A$4:$A$300,0))</f>
        <v>#VALUE!</v>
      </c>
      <c r="H7" s="11" t="e">
        <f>INDEX('Calculator AG'!$D$4:$D$300,MATCH(B7,'Calculator AG'!$A$4:$A$300))</f>
        <v>#VALUE!</v>
      </c>
      <c r="I7" s="12">
        <f t="shared" si="0"/>
        <v>246.50394649919537</v>
      </c>
      <c r="J7" s="12">
        <f>COUNTIF(Results!K:K,'Final ranking'!B7)</f>
        <v>4</v>
      </c>
      <c r="K7" s="12">
        <f t="shared" si="1"/>
        <v>308.12993312399419</v>
      </c>
      <c r="L7" s="13">
        <f>INDEX(Calculator!$AB$4:$AB$300,MATCH(B7,Calculator!$A$4:$A$300,0))</f>
        <v>0</v>
      </c>
      <c r="M7" s="13">
        <f>INDEX(Calculator!$AD$4:$AD$300,MATCH(B7,Calculator!$A$4:$A$300,0))</f>
        <v>0</v>
      </c>
      <c r="N7" s="14">
        <f>INDEX(Calculator!$AE$4:$AE$300,MATCH(B7,Calculator!$A$4:$A$300,0))</f>
        <v>0</v>
      </c>
      <c r="O7" s="14">
        <f>INDEX(Calculator!$AG$4:$AG$300,MATCH(B7,Calculator!$A$4:$A$300,0))</f>
        <v>0</v>
      </c>
      <c r="P7" s="13">
        <f>INDEX(Calculator!$AH$4:$AH$300,MATCH(B7,Calculator!$A$4:$A$300,0))</f>
        <v>0</v>
      </c>
      <c r="Q7" s="13">
        <f>INDEX(Calculator!$AJ$4:$AJ$300,MATCH(B7,Calculator!$A$4:$A$300,0))</f>
        <v>0</v>
      </c>
      <c r="R7" s="14">
        <f>INDEX(Calculator!$AK$4:$AK$300,MATCH(B7,Calculator!$A$4:$A$300,0))</f>
        <v>0</v>
      </c>
      <c r="S7" s="14">
        <f>INDEX(Calculator!$AM$4:$AM$300,MATCH(B7,Calculator!$A$4:$A$300,0))</f>
        <v>0</v>
      </c>
      <c r="T7" s="13">
        <f>INDEX(Calculator!$AN$4:$AN$300,MATCH(B7,Calculator!$A$4:$A$300,0))</f>
        <v>1142.1929011997909</v>
      </c>
      <c r="U7" s="13">
        <f>INDEX(Calculator!$AP$4:$AP$300,MATCH(B7,Calculator!$A$4:$A$300,0))</f>
        <v>2</v>
      </c>
    </row>
    <row r="8" spans="2:21" x14ac:dyDescent="0.2">
      <c r="B8" s="7" t="s">
        <v>22</v>
      </c>
      <c r="C8" s="8">
        <f>INDEX(Calculator!$G$4:$G$300,MATCH(B8,Calculator!$A$4:$A$300,0))</f>
        <v>5</v>
      </c>
      <c r="D8" s="9">
        <f>INDEX(Calculator!$F$4:$F$300,MATCH(B8,Calculator!$A$4:$A$300,0))</f>
        <v>1898.5348453069323</v>
      </c>
      <c r="E8" s="10">
        <f>INDEX('Calculator AG'!$G$4:$G$300,MATCH(B8,'Calculator AG'!$A$4:$A$300,0))</f>
        <v>5</v>
      </c>
      <c r="F8" s="9">
        <f>INDEX('Calculator AG'!$F$4:$F$300,MATCH(B8,'Calculator AG'!$A$4:$A$300,0))</f>
        <v>2463.6484203425916</v>
      </c>
      <c r="G8" s="11" t="e">
        <f>INDEX(Calculator!$D$4:$D$300,MATCH(B8,Calculator!$A$4:$A$300,0))</f>
        <v>#VALUE!</v>
      </c>
      <c r="H8" s="11" t="e">
        <f>INDEX('Calculator AG'!$D$4:$D$300,MATCH(B8,'Calculator AG'!$A$4:$A$300))</f>
        <v>#VALUE!</v>
      </c>
      <c r="I8" s="12">
        <f t="shared" si="0"/>
        <v>379.70696906138647</v>
      </c>
      <c r="J8" s="12">
        <f>COUNTIF(Results!K:K,'Final ranking'!B8)</f>
        <v>0</v>
      </c>
      <c r="K8" s="12" t="e">
        <f t="shared" si="1"/>
        <v>#DIV/0!</v>
      </c>
      <c r="L8" s="13">
        <f>INDEX(Calculator!$AB$4:$AB$300,MATCH(B8,Calculator!$A$4:$A$300,0))</f>
        <v>0</v>
      </c>
      <c r="M8" s="13">
        <f>INDEX(Calculator!$AD$4:$AD$300,MATCH(B8,Calculator!$A$4:$A$300,0))</f>
        <v>0</v>
      </c>
      <c r="N8" s="14">
        <f>INDEX(Calculator!$AE$4:$AE$300,MATCH(B8,Calculator!$A$4:$A$300,0))</f>
        <v>0</v>
      </c>
      <c r="O8" s="14">
        <f>INDEX(Calculator!$AG$4:$AG$300,MATCH(B8,Calculator!$A$4:$A$300,0))</f>
        <v>0</v>
      </c>
      <c r="P8" s="13">
        <f>INDEX(Calculator!$AH$4:$AH$300,MATCH(B8,Calculator!$A$4:$A$300,0))</f>
        <v>0</v>
      </c>
      <c r="Q8" s="13">
        <f>INDEX(Calculator!$AJ$4:$AJ$300,MATCH(B8,Calculator!$A$4:$A$300,0))</f>
        <v>0</v>
      </c>
      <c r="R8" s="14">
        <f>INDEX(Calculator!$AK$4:$AK$300,MATCH(B8,Calculator!$A$4:$A$300,0))</f>
        <v>0</v>
      </c>
      <c r="S8" s="14">
        <f>INDEX(Calculator!$AM$4:$AM$300,MATCH(B8,Calculator!$A$4:$A$300,0))</f>
        <v>0</v>
      </c>
      <c r="T8" s="13">
        <f>INDEX(Calculator!$AN$4:$AN$300,MATCH(B8,Calculator!$A$4:$A$300,0))</f>
        <v>0</v>
      </c>
      <c r="U8" s="13">
        <f>INDEX(Calculator!$AP$4:$AP$300,MATCH(B8,Calculator!$A$4:$A$300,0))</f>
        <v>0</v>
      </c>
    </row>
    <row r="9" spans="2:21" x14ac:dyDescent="0.2">
      <c r="B9" s="7" t="s">
        <v>23</v>
      </c>
      <c r="C9" s="8">
        <f>INDEX(Calculator!$G$4:$G$300,MATCH(B9,Calculator!$A$4:$A$300,0))</f>
        <v>8</v>
      </c>
      <c r="D9" s="9">
        <f>INDEX(Calculator!$F$4:$F$300,MATCH(B9,Calculator!$A$4:$A$300,0))</f>
        <v>3591.834827170198</v>
      </c>
      <c r="E9" s="10">
        <f>INDEX('Calculator AG'!$G$4:$G$300,MATCH(B9,'Calculator AG'!$A$4:$A$300,0))</f>
        <v>8</v>
      </c>
      <c r="F9" s="9">
        <f>INDEX('Calculator AG'!$F$4:$F$300,MATCH(B9,'Calculator AG'!$A$4:$A$300,0))</f>
        <v>3735.790237776122</v>
      </c>
      <c r="G9" s="11" t="e">
        <f>INDEX(Calculator!$D$4:$D$300,MATCH(B9,Calculator!$A$4:$A$300,0))</f>
        <v>#VALUE!</v>
      </c>
      <c r="H9" s="11" t="e">
        <f>INDEX('Calculator AG'!$D$4:$D$300,MATCH(B9,'Calculator AG'!$A$4:$A$300))</f>
        <v>#VALUE!</v>
      </c>
      <c r="I9" s="12">
        <f t="shared" si="0"/>
        <v>448.97935339627475</v>
      </c>
      <c r="J9" s="12">
        <f>COUNTIF(Results!K:K,'Final ranking'!B9)</f>
        <v>3</v>
      </c>
      <c r="K9" s="12">
        <f t="shared" si="1"/>
        <v>1197.2782757233992</v>
      </c>
      <c r="L9" s="13">
        <f>INDEX(Calculator!$AB$4:$AB$300,MATCH(B9,Calculator!$A$4:$A$300,0))</f>
        <v>0</v>
      </c>
      <c r="M9" s="13">
        <f>INDEX(Calculator!$AD$4:$AD$300,MATCH(B9,Calculator!$A$4:$A$300,0))</f>
        <v>0</v>
      </c>
      <c r="N9" s="14">
        <f>INDEX(Calculator!$AE$4:$AE$300,MATCH(B9,Calculator!$A$4:$A$300,0))</f>
        <v>0</v>
      </c>
      <c r="O9" s="14">
        <f>INDEX(Calculator!$AG$4:$AG$300,MATCH(B9,Calculator!$A$4:$A$300,0))</f>
        <v>0</v>
      </c>
      <c r="P9" s="13">
        <f>INDEX(Calculator!$AH$4:$AH$300,MATCH(B9,Calculator!$A$4:$A$300,0))</f>
        <v>0</v>
      </c>
      <c r="Q9" s="13">
        <f>INDEX(Calculator!$AJ$4:$AJ$300,MATCH(B9,Calculator!$A$4:$A$300,0))</f>
        <v>0</v>
      </c>
      <c r="R9" s="14">
        <f>INDEX(Calculator!$AK$4:$AK$300,MATCH(B9,Calculator!$A$4:$A$300,0))</f>
        <v>0</v>
      </c>
      <c r="S9" s="14">
        <f>INDEX(Calculator!$AM$4:$AM$300,MATCH(B9,Calculator!$A$4:$A$300,0))</f>
        <v>0</v>
      </c>
      <c r="T9" s="13">
        <f>INDEX(Calculator!$AN$4:$AN$300,MATCH(B9,Calculator!$A$4:$A$300,0))</f>
        <v>0</v>
      </c>
      <c r="U9" s="13">
        <f>INDEX(Calculator!$AP$4:$AP$300,MATCH(B9,Calculator!$A$4:$A$300,0))</f>
        <v>0</v>
      </c>
    </row>
    <row r="10" spans="2:21" x14ac:dyDescent="0.2">
      <c r="B10" s="7" t="s">
        <v>24</v>
      </c>
      <c r="C10" s="8">
        <f>INDEX(Calculator!$G$4:$G$300,MATCH(B10,Calculator!$A$4:$A$300,0))</f>
        <v>4</v>
      </c>
      <c r="D10" s="9">
        <f>INDEX(Calculator!$F$4:$F$300,MATCH(B10,Calculator!$A$4:$A$300,0))</f>
        <v>2644.7930293027703</v>
      </c>
      <c r="E10" s="10">
        <f>INDEX('Calculator AG'!$G$4:$G$300,MATCH(B10,'Calculator AG'!$A$4:$A$300,0))</f>
        <v>4</v>
      </c>
      <c r="F10" s="9">
        <f>INDEX('Calculator AG'!$F$4:$F$300,MATCH(B10,'Calculator AG'!$A$4:$A$300,0))</f>
        <v>2644.7930293027703</v>
      </c>
      <c r="G10" s="11" t="e">
        <f>INDEX(Calculator!$D$4:$D$300,MATCH(B10,Calculator!$A$4:$A$300,0))</f>
        <v>#VALUE!</v>
      </c>
      <c r="H10" s="11" t="e">
        <f>INDEX('Calculator AG'!$D$4:$D$300,MATCH(B10,'Calculator AG'!$A$4:$A$300))</f>
        <v>#VALUE!</v>
      </c>
      <c r="I10" s="12">
        <f t="shared" si="0"/>
        <v>661.19825732569257</v>
      </c>
      <c r="J10" s="12">
        <f>COUNTIF(Results!K:K,'Final ranking'!B10)</f>
        <v>8</v>
      </c>
      <c r="K10" s="12">
        <f t="shared" si="1"/>
        <v>330.59912866284628</v>
      </c>
      <c r="L10" s="13">
        <f>INDEX(Calculator!$AB$4:$AB$300,MATCH(B10,Calculator!$A$4:$A$300,0))</f>
        <v>2087.8042305412309</v>
      </c>
      <c r="M10" s="13">
        <f>INDEX(Calculator!$AD$4:$AD$300,MATCH(B10,Calculator!$A$4:$A$300,0))</f>
        <v>1</v>
      </c>
      <c r="N10" s="14">
        <f>INDEX(Calculator!$AE$4:$AE$300,MATCH(B10,Calculator!$A$4:$A$300,0))</f>
        <v>0</v>
      </c>
      <c r="O10" s="14">
        <f>INDEX(Calculator!$AG$4:$AG$300,MATCH(B10,Calculator!$A$4:$A$300,0))</f>
        <v>0</v>
      </c>
      <c r="P10" s="13">
        <f>INDEX(Calculator!$AH$4:$AH$300,MATCH(B10,Calculator!$A$4:$A$300,0))</f>
        <v>0</v>
      </c>
      <c r="Q10" s="13">
        <f>INDEX(Calculator!$AJ$4:$AJ$300,MATCH(B10,Calculator!$A$4:$A$300,0))</f>
        <v>0</v>
      </c>
      <c r="R10" s="14">
        <f>INDEX(Calculator!$AK$4:$AK$300,MATCH(B10,Calculator!$A$4:$A$300,0))</f>
        <v>0</v>
      </c>
      <c r="S10" s="14">
        <f>INDEX(Calculator!$AM$4:$AM$300,MATCH(B10,Calculator!$A$4:$A$300,0))</f>
        <v>0</v>
      </c>
      <c r="T10" s="13">
        <f>INDEX(Calculator!$AN$4:$AN$300,MATCH(B10,Calculator!$A$4:$A$300,0))</f>
        <v>0</v>
      </c>
      <c r="U10" s="13">
        <f>INDEX(Calculator!$AP$4:$AP$300,MATCH(B10,Calculator!$A$4:$A$300,0))</f>
        <v>0</v>
      </c>
    </row>
    <row r="11" spans="2:21" x14ac:dyDescent="0.2">
      <c r="B11" s="7" t="s">
        <v>25</v>
      </c>
      <c r="C11" s="8">
        <f>INDEX(Calculator!$G$4:$G$300,MATCH(B11,Calculator!$A$4:$A$300,0))</f>
        <v>18</v>
      </c>
      <c r="D11" s="9">
        <f>INDEX(Calculator!$F$4:$F$300,MATCH(B11,Calculator!$A$4:$A$300,0))</f>
        <v>5710.7883955508551</v>
      </c>
      <c r="E11" s="10">
        <f>INDEX('Calculator AG'!$G$4:$G$300,MATCH(B11,'Calculator AG'!$A$4:$A$300,0))</f>
        <v>18</v>
      </c>
      <c r="F11" s="9">
        <f>INDEX('Calculator AG'!$F$4:$F$300,MATCH(B11,'Calculator AG'!$A$4:$A$300,0))</f>
        <v>6133.0222434746411</v>
      </c>
      <c r="G11" s="11">
        <f>INDEX(Calculator!$D$4:$D$300,MATCH(B11,Calculator!$A$4:$A$300,0))</f>
        <v>2</v>
      </c>
      <c r="H11" s="11">
        <f>INDEX('Calculator AG'!$D$4:$D$300,MATCH(B11,'Calculator AG'!$A$4:$A$300))</f>
        <v>3</v>
      </c>
      <c r="I11" s="12">
        <f t="shared" si="0"/>
        <v>317.26602197504752</v>
      </c>
      <c r="J11" s="12">
        <f>COUNTIF(Results!K:K,'Final ranking'!B11)</f>
        <v>15</v>
      </c>
      <c r="K11" s="12">
        <f t="shared" si="1"/>
        <v>380.71922637005702</v>
      </c>
      <c r="L11" s="13">
        <f>INDEX(Calculator!$AB$4:$AB$300,MATCH(B11,Calculator!$A$4:$A$300,0))</f>
        <v>686.54454798283155</v>
      </c>
      <c r="M11" s="13">
        <f>INDEX(Calculator!$AD$4:$AD$300,MATCH(B11,Calculator!$A$4:$A$300,0))</f>
        <v>4</v>
      </c>
      <c r="N11" s="14">
        <f>INDEX(Calculator!$AE$4:$AE$300,MATCH(B11,Calculator!$A$4:$A$300,0))</f>
        <v>0</v>
      </c>
      <c r="O11" s="14">
        <f>INDEX(Calculator!$AG$4:$AG$300,MATCH(B11,Calculator!$A$4:$A$300,0))</f>
        <v>0</v>
      </c>
      <c r="P11" s="13">
        <f>INDEX(Calculator!$AH$4:$AH$300,MATCH(B11,Calculator!$A$4:$A$300,0))</f>
        <v>1662.9700687662535</v>
      </c>
      <c r="Q11" s="13">
        <f>INDEX(Calculator!$AJ$4:$AJ$300,MATCH(B11,Calculator!$A$4:$A$300,0))</f>
        <v>2</v>
      </c>
      <c r="R11" s="14">
        <f>INDEX(Calculator!$AK$4:$AK$300,MATCH(B11,Calculator!$A$4:$A$300,0))</f>
        <v>773.60262698982422</v>
      </c>
      <c r="S11" s="14">
        <f>INDEX(Calculator!$AM$4:$AM$300,MATCH(B11,Calculator!$A$4:$A$300,0))</f>
        <v>2</v>
      </c>
      <c r="T11" s="13">
        <f>INDEX(Calculator!$AN$4:$AN$300,MATCH(B11,Calculator!$A$4:$A$300,0))</f>
        <v>552.69603775005396</v>
      </c>
      <c r="U11" s="13">
        <f>INDEX(Calculator!$AP$4:$AP$300,MATCH(B11,Calculator!$A$4:$A$300,0))</f>
        <v>6</v>
      </c>
    </row>
    <row r="12" spans="2:21" x14ac:dyDescent="0.2">
      <c r="B12" s="7" t="s">
        <v>232</v>
      </c>
      <c r="C12" s="8">
        <f>INDEX(Calculator!$G$4:$G$300,MATCH(B12,Calculator!$A$4:$A$300,0))</f>
        <v>5</v>
      </c>
      <c r="D12" s="9">
        <f>INDEX(Calculator!$F$4:$F$300,MATCH(B12,Calculator!$A$4:$A$300,0))</f>
        <v>2939.1514082753547</v>
      </c>
      <c r="E12" s="10">
        <f>INDEX('Calculator AG'!$G$4:$G$300,MATCH(B12,'Calculator AG'!$A$4:$A$300,0))</f>
        <v>5</v>
      </c>
      <c r="F12" s="9">
        <f>INDEX('Calculator AG'!$F$4:$F$300,MATCH(B12,'Calculator AG'!$A$4:$A$300,0))</f>
        <v>3885.8129195904621</v>
      </c>
      <c r="G12" s="11" t="e">
        <f>INDEX(Calculator!$D$4:$D$300,MATCH(B12,Calculator!$A$4:$A$300,0))</f>
        <v>#VALUE!</v>
      </c>
      <c r="H12" s="11" t="e">
        <f>INDEX('Calculator AG'!$D$4:$D$300,MATCH(B12,'Calculator AG'!$A$4:$A$300))</f>
        <v>#VALUE!</v>
      </c>
      <c r="I12" s="12">
        <f t="shared" si="0"/>
        <v>587.83028165507096</v>
      </c>
      <c r="J12" s="12">
        <f>COUNTIF(Results!K:K,'Final ranking'!B12)</f>
        <v>3</v>
      </c>
      <c r="K12" s="12">
        <f t="shared" si="1"/>
        <v>979.71713609178494</v>
      </c>
      <c r="L12" s="13">
        <f>INDEX(Calculator!$AB$4:$AB$300,MATCH(B12,Calculator!$A$4:$A$300,0))</f>
        <v>0</v>
      </c>
      <c r="M12" s="13">
        <f>INDEX(Calculator!$AD$4:$AD$300,MATCH(B12,Calculator!$A$4:$A$300,0))</f>
        <v>0</v>
      </c>
      <c r="N12" s="14">
        <f>INDEX(Calculator!$AE$4:$AE$300,MATCH(B12,Calculator!$A$4:$A$300,0))</f>
        <v>0</v>
      </c>
      <c r="O12" s="14">
        <f>INDEX(Calculator!$AG$4:$AG$300,MATCH(B12,Calculator!$A$4:$A$300,0))</f>
        <v>0</v>
      </c>
      <c r="P12" s="13">
        <f>INDEX(Calculator!$AH$4:$AH$300,MATCH(B12,Calculator!$A$4:$A$300,0))</f>
        <v>2125.0786424907474</v>
      </c>
      <c r="Q12" s="13">
        <f>INDEX(Calculator!$AJ$4:$AJ$300,MATCH(B12,Calculator!$A$4:$A$300,0))</f>
        <v>1</v>
      </c>
      <c r="R12" s="14">
        <f>INDEX(Calculator!$AK$4:$AK$300,MATCH(B12,Calculator!$A$4:$A$300,0))</f>
        <v>0</v>
      </c>
      <c r="S12" s="14">
        <f>INDEX(Calculator!$AM$4:$AM$300,MATCH(B12,Calculator!$A$4:$A$300,0))</f>
        <v>0</v>
      </c>
      <c r="T12" s="13">
        <f>INDEX(Calculator!$AN$4:$AN$300,MATCH(B12,Calculator!$A$4:$A$300,0))</f>
        <v>0</v>
      </c>
      <c r="U12" s="13">
        <f>INDEX(Calculator!$AP$4:$AP$300,MATCH(B12,Calculator!$A$4:$A$300,0))</f>
        <v>0</v>
      </c>
    </row>
    <row r="13" spans="2:21" x14ac:dyDescent="0.2">
      <c r="B13" s="7" t="s">
        <v>26</v>
      </c>
      <c r="C13" s="8">
        <f>INDEX(Calculator!$G$4:$G$300,MATCH(B13,Calculator!$A$4:$A$300,0))</f>
        <v>2</v>
      </c>
      <c r="D13" s="9">
        <f>INDEX(Calculator!$F$4:$F$300,MATCH(B13,Calculator!$A$4:$A$300,0))</f>
        <v>495.60937075318651</v>
      </c>
      <c r="E13" s="10">
        <f>INDEX('Calculator AG'!$G$4:$G$300,MATCH(B13,'Calculator AG'!$A$4:$A$300,0))</f>
        <v>6</v>
      </c>
      <c r="F13" s="9">
        <f>INDEX('Calculator AG'!$F$4:$F$200,MATCH(B13,'Calculator AG'!$A$4:$A$200,0))</f>
        <v>2495.1145339684144</v>
      </c>
      <c r="G13" s="11" t="e">
        <f>INDEX(Calculator!$D$4:$D$300,MATCH(B13,Calculator!$A$4:$A$300,0))</f>
        <v>#VALUE!</v>
      </c>
      <c r="H13" s="11" t="e">
        <f>INDEX('Calculator AG'!$D$4:$D$300,MATCH(B13,'Calculator AG'!$A$4:$A$300))</f>
        <v>#VALUE!</v>
      </c>
      <c r="I13" s="12">
        <f t="shared" si="0"/>
        <v>247.80468537659326</v>
      </c>
      <c r="J13" s="12">
        <f>COUNTIF(Results!K:K,'Final ranking'!B13)</f>
        <v>3</v>
      </c>
      <c r="K13" s="12">
        <f t="shared" si="1"/>
        <v>165.20312358439551</v>
      </c>
      <c r="L13" s="13">
        <f>INDEX(Calculator!$AB$4:$AB$300,MATCH(B13,Calculator!$A$4:$A$300,0))</f>
        <v>0</v>
      </c>
      <c r="M13" s="13">
        <f>INDEX(Calculator!$AD$4:$AD$300,MATCH(B13,Calculator!$A$4:$A$300,0))</f>
        <v>0</v>
      </c>
      <c r="N13" s="14">
        <f>INDEX(Calculator!$AE$4:$AE$300,MATCH(B13,Calculator!$A$4:$A$300,0))</f>
        <v>0</v>
      </c>
      <c r="O13" s="14">
        <f>INDEX(Calculator!$AG$4:$AG$300,MATCH(B13,Calculator!$A$4:$A$300,0))</f>
        <v>0</v>
      </c>
      <c r="P13" s="13">
        <f>INDEX(Calculator!$AH$4:$AH$300,MATCH(B13,Calculator!$A$4:$A$300,0))</f>
        <v>0</v>
      </c>
      <c r="Q13" s="13">
        <f>INDEX(Calculator!$AJ$4:$AJ$300,MATCH(B13,Calculator!$A$4:$A$300,0))</f>
        <v>0</v>
      </c>
      <c r="R13" s="14">
        <f>INDEX(Calculator!$AK$4:$AK$300,MATCH(B13,Calculator!$A$4:$A$300,0))</f>
        <v>0</v>
      </c>
      <c r="S13" s="14">
        <f>INDEX(Calculator!$AM$4:$AM$300,MATCH(B13,Calculator!$A$4:$A$300,0))</f>
        <v>0</v>
      </c>
      <c r="T13" s="13">
        <f>INDEX(Calculator!$AN$4:$AN$300,MATCH(B13,Calculator!$A$4:$A$300,0))</f>
        <v>0</v>
      </c>
      <c r="U13" s="13">
        <f>INDEX(Calculator!$AP$4:$AP$300,MATCH(B13,Calculator!$A$4:$A$300,0))</f>
        <v>0</v>
      </c>
    </row>
    <row r="14" spans="2:21" x14ac:dyDescent="0.2">
      <c r="B14" s="7" t="s">
        <v>235</v>
      </c>
      <c r="C14" s="8">
        <f>INDEX(Calculator!$G$4:$G$300,MATCH(B14,Calculator!$A$4:$A$300,0))</f>
        <v>8</v>
      </c>
      <c r="D14" s="9">
        <f>INDEX(Calculator!$F$4:$F$300,MATCH(B14,Calculator!$A$4:$A$300,0))</f>
        <v>2285.389061933131</v>
      </c>
      <c r="E14" s="10">
        <f>INDEX('Calculator AG'!$G$4:$G$300,MATCH(B14,'Calculator AG'!$A$4:$A$300,0))</f>
        <v>8</v>
      </c>
      <c r="F14" s="9">
        <f>INDEX('Calculator AG'!$F$4:$F$300,MATCH(B14,'Calculator AG'!$A$4:$A$300,0))</f>
        <v>2386.425853072441</v>
      </c>
      <c r="G14" s="11" t="e">
        <f>INDEX(Calculator!$D$4:$D$300,MATCH(B14,Calculator!$A$4:$A$300,0))</f>
        <v>#VALUE!</v>
      </c>
      <c r="H14" s="11">
        <f>INDEX('Calculator AG'!$D$4:$D$300,MATCH(B14,'Calculator AG'!$A$4:$A$300))</f>
        <v>1</v>
      </c>
      <c r="I14" s="12">
        <f t="shared" si="0"/>
        <v>285.67363274164137</v>
      </c>
      <c r="J14" s="12">
        <f>COUNTIF(Results!K:K,'Final ranking'!B14)</f>
        <v>0</v>
      </c>
      <c r="K14" s="12" t="e">
        <f t="shared" si="1"/>
        <v>#DIV/0!</v>
      </c>
      <c r="L14" s="13">
        <f>INDEX(Calculator!$AB$4:$AB$300,MATCH(B14,Calculator!$A$4:$A$300,0))</f>
        <v>0</v>
      </c>
      <c r="M14" s="13">
        <f>INDEX(Calculator!$AD$4:$AD$300,MATCH(B14,Calculator!$A$4:$A$300,0))</f>
        <v>0</v>
      </c>
      <c r="N14" s="14">
        <f>INDEX(Calculator!$AE$4:$AE$300,MATCH(B14,Calculator!$A$4:$A$300,0))</f>
        <v>0</v>
      </c>
      <c r="O14" s="14">
        <f>INDEX(Calculator!$AG$4:$AG$300,MATCH(B14,Calculator!$A$4:$A$300,0))</f>
        <v>0</v>
      </c>
      <c r="P14" s="13">
        <f>INDEX(Calculator!$AH$4:$AH$300,MATCH(B14,Calculator!$A$4:$A$300,0))</f>
        <v>0</v>
      </c>
      <c r="Q14" s="13">
        <f>INDEX(Calculator!$AJ$4:$AJ$300,MATCH(B14,Calculator!$A$4:$A$300,0))</f>
        <v>0</v>
      </c>
      <c r="R14" s="14">
        <f>INDEX(Calculator!$AK$4:$AK$300,MATCH(B14,Calculator!$A$4:$A$300,0))</f>
        <v>0</v>
      </c>
      <c r="S14" s="14">
        <f>INDEX(Calculator!$AM$4:$AM$300,MATCH(B14,Calculator!$A$4:$A$300,0))</f>
        <v>0</v>
      </c>
      <c r="T14" s="13">
        <f>INDEX(Calculator!$AN$4:$AN$300,MATCH(B14,Calculator!$A$4:$A$300,0))</f>
        <v>1156.9870727149219</v>
      </c>
      <c r="U14" s="13">
        <f>INDEX(Calculator!$AP$4:$AP$300,MATCH(B14,Calculator!$A$4:$A$300,0))</f>
        <v>1</v>
      </c>
    </row>
    <row r="15" spans="2:21" x14ac:dyDescent="0.2">
      <c r="B15" s="7" t="s">
        <v>27</v>
      </c>
      <c r="C15" s="8">
        <f>INDEX(Calculator!$G$4:$G$300,MATCH(B15,Calculator!$A$4:$A$300,0))</f>
        <v>5</v>
      </c>
      <c r="D15" s="9">
        <f>INDEX(Calculator!$F$4:$F$300,MATCH(B15,Calculator!$A$4:$A$300,0))</f>
        <v>814.31711725883019</v>
      </c>
      <c r="E15" s="10">
        <f>INDEX('Calculator AG'!$G$4:$G$300,MATCH(B15,'Calculator AG'!$A$4:$A$300,0))</f>
        <v>5</v>
      </c>
      <c r="F15" s="9">
        <f>INDEX('Calculator AG'!$F$4:$F$300,MATCH(B15,'Calculator AG'!$A$4:$A$300,0))</f>
        <v>1927.5328285275436</v>
      </c>
      <c r="G15" s="11" t="e">
        <f>INDEX(Calculator!$D$4:$D$300,MATCH(B15,Calculator!$A$4:$A$300,0))</f>
        <v>#VALUE!</v>
      </c>
      <c r="H15" s="11" t="e">
        <f>INDEX('Calculator AG'!$D$4:$D$300,MATCH(B15,'Calculator AG'!$A$4:$A$300))</f>
        <v>#VALUE!</v>
      </c>
      <c r="I15" s="12">
        <f t="shared" si="0"/>
        <v>162.86342345176604</v>
      </c>
      <c r="J15" s="12">
        <f>COUNTIF(Results!K:K,'Final ranking'!B15)</f>
        <v>6</v>
      </c>
      <c r="K15" s="12">
        <f t="shared" si="1"/>
        <v>135.71951954313838</v>
      </c>
      <c r="L15" s="13">
        <f>INDEX(Calculator!$AB$4:$AB$300,MATCH(B15,Calculator!$A$4:$A$300,0))</f>
        <v>0</v>
      </c>
      <c r="M15" s="13">
        <f>INDEX(Calculator!$AD$4:$AD$300,MATCH(B15,Calculator!$A$4:$A$300,0))</f>
        <v>0</v>
      </c>
      <c r="N15" s="14">
        <f>INDEX(Calculator!$AE$4:$AE$300,MATCH(B15,Calculator!$A$4:$A$300,0))</f>
        <v>0</v>
      </c>
      <c r="O15" s="14">
        <f>INDEX(Calculator!$AG$4:$AG$300,MATCH(B15,Calculator!$A$4:$A$300,0))</f>
        <v>0</v>
      </c>
      <c r="P15" s="13">
        <f>INDEX(Calculator!$AH$4:$AH$300,MATCH(B15,Calculator!$A$4:$A$300,0))</f>
        <v>0</v>
      </c>
      <c r="Q15" s="13">
        <f>INDEX(Calculator!$AJ$4:$AJ$300,MATCH(B15,Calculator!$A$4:$A$300,0))</f>
        <v>0</v>
      </c>
      <c r="R15" s="14">
        <f>INDEX(Calculator!$AK$4:$AK$300,MATCH(B15,Calculator!$A$4:$A$300,0))</f>
        <v>0</v>
      </c>
      <c r="S15" s="14">
        <f>INDEX(Calculator!$AM$4:$AM$300,MATCH(B15,Calculator!$A$4:$A$300,0))</f>
        <v>0</v>
      </c>
      <c r="T15" s="13">
        <f>INDEX(Calculator!$AN$4:$AN$300,MATCH(B15,Calculator!$A$4:$A$300,0))</f>
        <v>0</v>
      </c>
      <c r="U15" s="13">
        <f>INDEX(Calculator!$AP$4:$AP$300,MATCH(B15,Calculator!$A$4:$A$300,0))</f>
        <v>0</v>
      </c>
    </row>
    <row r="16" spans="2:21" x14ac:dyDescent="0.2">
      <c r="B16" s="7" t="s">
        <v>28</v>
      </c>
      <c r="C16" s="8">
        <f>INDEX(Calculator!$G$4:$G$300,MATCH(B16,Calculator!$A$4:$A$300,0))</f>
        <v>0</v>
      </c>
      <c r="D16" s="9">
        <f>INDEX(Calculator!$F$4:$F$300,MATCH(B16,Calculator!$A$4:$A$300,0))</f>
        <v>0</v>
      </c>
      <c r="E16" s="10">
        <f>INDEX('Calculator AG'!$G$4:$G$300,MATCH(B16,'Calculator AG'!$A$4:$A$300,0))</f>
        <v>0</v>
      </c>
      <c r="F16" s="9">
        <f>INDEX('Calculator AG'!$F$4:$F$300,MATCH(B16,'Calculator AG'!$A$4:$A$300,0))</f>
        <v>0</v>
      </c>
      <c r="G16" s="11" t="e">
        <f>INDEX(Calculator!$D$4:$D$300,MATCH(B16,Calculator!$A$4:$A$300,0))</f>
        <v>#VALUE!</v>
      </c>
      <c r="H16" s="11" t="e">
        <f>INDEX('Calculator AG'!$D$4:$D$300,MATCH(B16,'Calculator AG'!$A$4:$A$300))</f>
        <v>#VALUE!</v>
      </c>
      <c r="I16" s="12" t="e">
        <f t="shared" si="0"/>
        <v>#DIV/0!</v>
      </c>
      <c r="J16" s="12">
        <f>COUNTIF(Results!K:K,'Final ranking'!B16)</f>
        <v>0</v>
      </c>
      <c r="K16" s="12" t="e">
        <f t="shared" si="1"/>
        <v>#DIV/0!</v>
      </c>
      <c r="L16" s="13">
        <f>INDEX(Calculator!$AB$4:$AB$300,MATCH(B16,Calculator!$A$4:$A$300,0))</f>
        <v>0</v>
      </c>
      <c r="M16" s="13">
        <f>INDEX(Calculator!$AD$4:$AD$300,MATCH(B16,Calculator!$A$4:$A$300,0))</f>
        <v>0</v>
      </c>
      <c r="N16" s="14">
        <f>INDEX(Calculator!$AE$4:$AE$300,MATCH(B16,Calculator!$A$4:$A$300,0))</f>
        <v>0</v>
      </c>
      <c r="O16" s="14">
        <f>INDEX(Calculator!$AG$4:$AG$300,MATCH(B16,Calculator!$A$4:$A$300,0))</f>
        <v>0</v>
      </c>
      <c r="P16" s="13">
        <f>INDEX(Calculator!$AH$4:$AH$300,MATCH(B16,Calculator!$A$4:$A$300,0))</f>
        <v>0</v>
      </c>
      <c r="Q16" s="13">
        <f>INDEX(Calculator!$AJ$4:$AJ$300,MATCH(B16,Calculator!$A$4:$A$300,0))</f>
        <v>0</v>
      </c>
      <c r="R16" s="14">
        <f>INDEX(Calculator!$AK$4:$AK$300,MATCH(B16,Calculator!$A$4:$A$300,0))</f>
        <v>0</v>
      </c>
      <c r="S16" s="14">
        <f>INDEX(Calculator!$AM$4:$AM$300,MATCH(B16,Calculator!$A$4:$A$300,0))</f>
        <v>0</v>
      </c>
      <c r="T16" s="13">
        <f>INDEX(Calculator!$AN$4:$AN$300,MATCH(B16,Calculator!$A$4:$A$300,0))</f>
        <v>0</v>
      </c>
      <c r="U16" s="13">
        <f>INDEX(Calculator!$AP$4:$AP$300,MATCH(B16,Calculator!$A$4:$A$300,0))</f>
        <v>0</v>
      </c>
    </row>
    <row r="17" spans="1:21" x14ac:dyDescent="0.2">
      <c r="B17" s="7" t="s">
        <v>29</v>
      </c>
      <c r="C17" s="8">
        <f>INDEX(Calculator!$G$4:$G$300,MATCH(B17,Calculator!$A$4:$A$300,0))</f>
        <v>4</v>
      </c>
      <c r="D17" s="9">
        <f>INDEX(Calculator!$F$4:$F$300,MATCH(B17,Calculator!$A$4:$A$300,0))</f>
        <v>1580.386397500542</v>
      </c>
      <c r="E17" s="10">
        <f>INDEX('Calculator AG'!$G$4:$G$300,MATCH(B17,'Calculator AG'!$A$4:$A$300,0))</f>
        <v>4</v>
      </c>
      <c r="F17" s="9">
        <f>INDEX('Calculator AG'!$F$4:$F$300,MATCH(B17,'Calculator AG'!$A$4:$A$300,0))</f>
        <v>1580.386397500542</v>
      </c>
      <c r="G17" s="11" t="e">
        <f>INDEX(Calculator!$D$4:$D$300,MATCH(B17,Calculator!$A$4:$A$300,0))</f>
        <v>#VALUE!</v>
      </c>
      <c r="H17" s="11" t="e">
        <f>INDEX('Calculator AG'!$D$4:$D$300,MATCH(B17,'Calculator AG'!$A$4:$A$300))</f>
        <v>#VALUE!</v>
      </c>
      <c r="I17" s="12">
        <f t="shared" si="0"/>
        <v>395.0965993751355</v>
      </c>
      <c r="J17" s="12">
        <f>COUNTIF(Results!K:K,'Final ranking'!B17)</f>
        <v>3</v>
      </c>
      <c r="K17" s="12">
        <f t="shared" si="1"/>
        <v>526.79546583351396</v>
      </c>
      <c r="L17" s="13">
        <f>INDEX(Calculator!$AB$4:$AB$300,MATCH(B17,Calculator!$A$4:$A$300,0))</f>
        <v>0</v>
      </c>
      <c r="M17" s="13">
        <f>INDEX(Calculator!$AD$4:$AD$300,MATCH(B17,Calculator!$A$4:$A$300,0))</f>
        <v>0</v>
      </c>
      <c r="N17" s="14">
        <f>INDEX(Calculator!$AE$4:$AE$300,MATCH(B17,Calculator!$A$4:$A$300,0))</f>
        <v>0</v>
      </c>
      <c r="O17" s="14">
        <f>INDEX(Calculator!$AG$4:$AG$300,MATCH(B17,Calculator!$A$4:$A$300,0))</f>
        <v>0</v>
      </c>
      <c r="P17" s="13">
        <f>INDEX(Calculator!$AH$4:$AH$300,MATCH(B17,Calculator!$A$4:$A$300,0))</f>
        <v>0</v>
      </c>
      <c r="Q17" s="13">
        <f>INDEX(Calculator!$AJ$4:$AJ$300,MATCH(B17,Calculator!$A$4:$A$300,0))</f>
        <v>0</v>
      </c>
      <c r="R17" s="14">
        <f>INDEX(Calculator!$AK$4:$AK$300,MATCH(B17,Calculator!$A$4:$A$300,0))</f>
        <v>0</v>
      </c>
      <c r="S17" s="14">
        <f>INDEX(Calculator!$AM$4:$AM$300,MATCH(B17,Calculator!$A$4:$A$300,0))</f>
        <v>0</v>
      </c>
      <c r="T17" s="13">
        <f>INDEX(Calculator!$AN$4:$AN$300,MATCH(B17,Calculator!$A$4:$A$300,0))</f>
        <v>0</v>
      </c>
      <c r="U17" s="13">
        <f>INDEX(Calculator!$AP$4:$AP$300,MATCH(B17,Calculator!$A$4:$A$300,0))</f>
        <v>0</v>
      </c>
    </row>
    <row r="18" spans="1:21" x14ac:dyDescent="0.2">
      <c r="B18" s="7" t="s">
        <v>233</v>
      </c>
      <c r="C18" s="8">
        <f>INDEX(Calculator!$G$4:$G$300,MATCH(B18,Calculator!$A$4:$A$300,0))</f>
        <v>10</v>
      </c>
      <c r="D18" s="9">
        <f>INDEX(Calculator!$F$4:$F$300,MATCH(B18,Calculator!$A$4:$A$300,0))</f>
        <v>2968.5827474200264</v>
      </c>
      <c r="E18" s="10">
        <f>INDEX('Calculator AG'!$G$4:$G$300,MATCH(B18,'Calculator AG'!$A$4:$A$300,0))</f>
        <v>12</v>
      </c>
      <c r="F18" s="9">
        <f>INDEX('Calculator AG'!$F$4:$F$300,MATCH(B18,'Calculator AG'!$A$4:$A$300,0))</f>
        <v>6019.8679871277027</v>
      </c>
      <c r="G18" s="11" t="e">
        <f>INDEX(Calculator!$D$4:$D$300,MATCH(B18,Calculator!$A$4:$A$300,0))</f>
        <v>#VALUE!</v>
      </c>
      <c r="H18" s="11">
        <f>INDEX('Calculator AG'!$D$4:$D$300,MATCH(B18,'Calculator AG'!$A$4:$A$300))</f>
        <v>4</v>
      </c>
      <c r="I18" s="12">
        <f t="shared" si="0"/>
        <v>296.85827474200266</v>
      </c>
      <c r="J18" s="12">
        <f>COUNTIF(Results!K:K,'Final ranking'!B18)</f>
        <v>0</v>
      </c>
      <c r="K18" s="12" t="e">
        <f t="shared" si="1"/>
        <v>#DIV/0!</v>
      </c>
      <c r="L18" s="13">
        <f>INDEX(Calculator!$AB$4:$AB$300,MATCH(B18,Calculator!$A$4:$A$300,0))</f>
        <v>725.86443245957412</v>
      </c>
      <c r="M18" s="13">
        <f>INDEX(Calculator!$AD$4:$AD$300,MATCH(B18,Calculator!$A$4:$A$300,0))</f>
        <v>3</v>
      </c>
      <c r="N18" s="14">
        <f>INDEX(Calculator!$AE$4:$AE$300,MATCH(B18,Calculator!$A$4:$A$300,0))</f>
        <v>0</v>
      </c>
      <c r="O18" s="14">
        <f>INDEX(Calculator!$AG$4:$AG$300,MATCH(B18,Calculator!$A$4:$A$300,0))</f>
        <v>0</v>
      </c>
      <c r="P18" s="13">
        <f>INDEX(Calculator!$AH$4:$AH$300,MATCH(B18,Calculator!$A$4:$A$300,0))</f>
        <v>0</v>
      </c>
      <c r="Q18" s="13">
        <f>INDEX(Calculator!$AJ$4:$AJ$300,MATCH(B18,Calculator!$A$4:$A$300,0))</f>
        <v>0</v>
      </c>
      <c r="R18" s="14">
        <f>INDEX(Calculator!$AK$4:$AK$300,MATCH(B18,Calculator!$A$4:$A$300,0))</f>
        <v>0</v>
      </c>
      <c r="S18" s="14">
        <f>INDEX(Calculator!$AM$4:$AM$300,MATCH(B18,Calculator!$A$4:$A$300,0))</f>
        <v>0</v>
      </c>
      <c r="T18" s="13">
        <f>INDEX(Calculator!$AN$4:$AN$300,MATCH(B18,Calculator!$A$4:$A$300,0))</f>
        <v>0</v>
      </c>
      <c r="U18" s="13">
        <f>INDEX(Calculator!$AP$4:$AP$300,MATCH(B18,Calculator!$A$4:$A$300,0))</f>
        <v>0</v>
      </c>
    </row>
    <row r="19" spans="1:21" x14ac:dyDescent="0.2">
      <c r="B19" s="7"/>
      <c r="C19" s="8" t="e">
        <f>INDEX(Calculator!$G$4:$G$300,MATCH(B19,Calculator!$A$4:$A$300,0))</f>
        <v>#N/A</v>
      </c>
      <c r="D19" s="9" t="e">
        <f>INDEX(Calculator!$F$4:$F$300,MATCH(B19,Calculator!$A$4:$A$300,0))</f>
        <v>#N/A</v>
      </c>
      <c r="E19" s="10" t="e">
        <f>INDEX('Calculator AG'!$G$4:$G$300,MATCH(B19,'Calculator AG'!$A$4:$A$300,0))</f>
        <v>#N/A</v>
      </c>
      <c r="F19" s="9" t="e">
        <f>INDEX('Calculator AG'!$F$4:$F$300,MATCH(B19,'Calculator AG'!$A$4:$A$300,0))</f>
        <v>#N/A</v>
      </c>
      <c r="G19" s="11" t="e">
        <f>INDEX(Calculator!$D$4:$D$300,MATCH(B19,Calculator!$A$4:$A$300,0))</f>
        <v>#N/A</v>
      </c>
      <c r="H19" s="11" t="e">
        <f>INDEX('Calculator AG'!$D$4:$D$300,MATCH(B19,'Calculator AG'!$A$4:$A$300))</f>
        <v>#N/A</v>
      </c>
      <c r="I19" s="12" t="e">
        <f t="shared" si="0"/>
        <v>#N/A</v>
      </c>
      <c r="J19" s="12">
        <f>COUNTIF(Results!K:K,'Final ranking'!B19)</f>
        <v>0</v>
      </c>
      <c r="K19" s="12" t="e">
        <f t="shared" si="1"/>
        <v>#N/A</v>
      </c>
      <c r="L19" s="13" t="e">
        <f>INDEX(Calculator!$AB$4:$AB$300,MATCH(B19,Calculator!$A$4:$A$300,0))</f>
        <v>#N/A</v>
      </c>
      <c r="M19" s="13" t="e">
        <f>INDEX(Calculator!$AD$4:$AD$300,MATCH(B19,Calculator!$A$4:$A$300,0))</f>
        <v>#N/A</v>
      </c>
      <c r="N19" s="14" t="e">
        <f>INDEX(Calculator!$AE$4:$AE$300,MATCH(B19,Calculator!$A$4:$A$300,0))</f>
        <v>#N/A</v>
      </c>
      <c r="O19" s="14" t="e">
        <f>INDEX(Calculator!$AG$4:$AG$300,MATCH(B19,Calculator!$A$4:$A$300,0))</f>
        <v>#N/A</v>
      </c>
      <c r="P19" s="13" t="e">
        <f>INDEX(Calculator!$AH$4:$AH$300,MATCH(B19,Calculator!$A$4:$A$300,0))</f>
        <v>#N/A</v>
      </c>
      <c r="Q19" s="13" t="e">
        <f>INDEX(Calculator!$AJ$4:$AJ$300,MATCH(B19,Calculator!$A$4:$A$300,0))</f>
        <v>#N/A</v>
      </c>
      <c r="R19" s="14" t="e">
        <f>INDEX(Calculator!$AK$4:$AK$300,MATCH(B19,Calculator!$A$4:$A$300,0))</f>
        <v>#N/A</v>
      </c>
      <c r="S19" s="14" t="e">
        <f>INDEX(Calculator!$AM$4:$AM$300,MATCH(B19,Calculator!$A$4:$A$300,0))</f>
        <v>#N/A</v>
      </c>
      <c r="T19" s="13" t="e">
        <f>INDEX(Calculator!$AN$4:$AN$300,MATCH(B19,Calculator!$A$4:$A$300,0))</f>
        <v>#N/A</v>
      </c>
      <c r="U19" s="13" t="e">
        <f>INDEX(Calculator!$AP$4:$AP$300,MATCH(B19,Calculator!$A$4:$A$300,0))</f>
        <v>#N/A</v>
      </c>
    </row>
    <row r="20" spans="1:21" x14ac:dyDescent="0.2">
      <c r="B20" s="7"/>
      <c r="C20" s="8" t="e">
        <f>INDEX(Calculator!$G$4:$G$300,MATCH(B20,Calculator!$A$4:$A$300,0))</f>
        <v>#N/A</v>
      </c>
      <c r="D20" s="9" t="e">
        <f>INDEX(Calculator!$F$4:$F$300,MATCH(B20,Calculator!$A$4:$A$300,0))</f>
        <v>#N/A</v>
      </c>
      <c r="E20" s="10" t="e">
        <f>INDEX('Calculator AG'!$G$4:$G$300,MATCH(B20,'Calculator AG'!$A$4:$A$300,0))</f>
        <v>#N/A</v>
      </c>
      <c r="F20" s="9" t="e">
        <f>INDEX('Calculator AG'!$F$4:$F$300,MATCH(B20,'Calculator AG'!$A$4:$A$300,0))</f>
        <v>#N/A</v>
      </c>
      <c r="G20" s="11" t="e">
        <f>INDEX(Calculator!$D$4:$D$300,MATCH(B20,Calculator!$A$4:$A$300,0))</f>
        <v>#N/A</v>
      </c>
      <c r="H20" s="11" t="e">
        <f>INDEX('Calculator AG'!$D$4:$D$300,MATCH(B20,'Calculator AG'!$A$4:$A$300))</f>
        <v>#N/A</v>
      </c>
      <c r="I20" s="12" t="e">
        <f t="shared" si="0"/>
        <v>#N/A</v>
      </c>
      <c r="J20" s="12">
        <f>COUNTIF(Results!K:K,'Final ranking'!B20)</f>
        <v>0</v>
      </c>
      <c r="K20" s="12" t="e">
        <f t="shared" si="1"/>
        <v>#N/A</v>
      </c>
      <c r="L20" s="13" t="e">
        <f>INDEX(Calculator!$AB$4:$AB$300,MATCH(B20,Calculator!$A$4:$A$300,0))</f>
        <v>#N/A</v>
      </c>
      <c r="M20" s="13" t="e">
        <f>INDEX(Calculator!$AD$4:$AD$300,MATCH(B20,Calculator!$A$4:$A$300,0))</f>
        <v>#N/A</v>
      </c>
      <c r="N20" s="14" t="e">
        <f>INDEX(Calculator!$AE$4:$AE$300,MATCH(B20,Calculator!$A$4:$A$300,0))</f>
        <v>#N/A</v>
      </c>
      <c r="O20" s="14" t="e">
        <f>INDEX(Calculator!$AG$4:$AG$300,MATCH(B20,Calculator!$A$4:$A$300,0))</f>
        <v>#N/A</v>
      </c>
      <c r="P20" s="13" t="e">
        <f>INDEX(Calculator!$AH$4:$AH$300,MATCH(B20,Calculator!$A$4:$A$300,0))</f>
        <v>#N/A</v>
      </c>
      <c r="Q20" s="13" t="e">
        <f>INDEX(Calculator!$AJ$4:$AJ$300,MATCH(B20,Calculator!$A$4:$A$300,0))</f>
        <v>#N/A</v>
      </c>
      <c r="R20" s="14" t="e">
        <f>INDEX(Calculator!$AK$4:$AK$300,MATCH(B20,Calculator!$A$4:$A$300,0))</f>
        <v>#N/A</v>
      </c>
      <c r="S20" s="14" t="e">
        <f>INDEX(Calculator!$AM$4:$AM$300,MATCH(B20,Calculator!$A$4:$A$300,0))</f>
        <v>#N/A</v>
      </c>
      <c r="T20" s="13" t="e">
        <f>INDEX(Calculator!$AN$4:$AN$300,MATCH(B20,Calculator!$A$4:$A$300,0))</f>
        <v>#N/A</v>
      </c>
      <c r="U20" s="13" t="e">
        <f>INDEX(Calculator!$AP$4:$AP$300,MATCH(B20,Calculator!$A$4:$A$300,0))</f>
        <v>#N/A</v>
      </c>
    </row>
    <row r="21" spans="1:21" ht="13.5" thickBot="1" x14ac:dyDescent="0.25"/>
    <row r="22" spans="1:21" x14ac:dyDescent="0.2">
      <c r="A22" s="62" t="s">
        <v>30</v>
      </c>
      <c r="B22" s="63"/>
      <c r="C22" s="63"/>
      <c r="D22" s="64"/>
    </row>
    <row r="23" spans="1:21" ht="13.5" thickBot="1" x14ac:dyDescent="0.25">
      <c r="A23" s="15"/>
      <c r="B23" s="16" t="s">
        <v>31</v>
      </c>
      <c r="C23" s="16" t="s">
        <v>15</v>
      </c>
      <c r="D23" s="17" t="s">
        <v>32</v>
      </c>
    </row>
    <row r="24" spans="1:21" x14ac:dyDescent="0.2">
      <c r="A24" s="18">
        <v>1</v>
      </c>
      <c r="B24" s="19" t="str">
        <f>INDEX($B$3:$B$20,MATCH(A24,$G$3:$G$20,0))</f>
        <v>Daniel De Palol</v>
      </c>
      <c r="C24" s="20">
        <f>INDEX($D$3:$D$20,MATCH(A24,$G$3:$G$20,0))</f>
        <v>7145.2718736402894</v>
      </c>
      <c r="D24" s="21">
        <f>INDEX($C$3:$C$20,MATCH(A24,$G$3:$G$20,0))</f>
        <v>19</v>
      </c>
      <c r="E24" s="20"/>
    </row>
    <row r="25" spans="1:21" x14ac:dyDescent="0.2">
      <c r="A25" s="18">
        <v>2</v>
      </c>
      <c r="B25" s="19" t="str">
        <f t="shared" ref="B25:B33" si="2">INDEX($B$3:$B$20,MATCH(A25,$G$3:$G$20,0))</f>
        <v>Nicola Barberis Negra</v>
      </c>
      <c r="C25" s="20">
        <f t="shared" ref="C25:C33" si="3">INDEX($D$3:$D$20,MATCH(A25,$G$3:$G$20,0))</f>
        <v>5710.7883955508551</v>
      </c>
      <c r="D25" s="21">
        <f t="shared" ref="D25:D33" si="4">INDEX($C$3:$C$20,MATCH(A25,$G$3:$G$20,0))</f>
        <v>18</v>
      </c>
      <c r="E25" s="20"/>
    </row>
    <row r="26" spans="1:21" x14ac:dyDescent="0.2">
      <c r="A26" s="18">
        <v>3</v>
      </c>
      <c r="B26" s="19" t="str">
        <f t="shared" si="2"/>
        <v>David Robinson</v>
      </c>
      <c r="C26" s="20">
        <f t="shared" si="3"/>
        <v>5253.9853625820142</v>
      </c>
      <c r="D26" s="21">
        <f t="shared" si="4"/>
        <v>16</v>
      </c>
      <c r="E26" s="20"/>
    </row>
    <row r="27" spans="1:21" x14ac:dyDescent="0.2">
      <c r="A27" s="18">
        <v>4</v>
      </c>
      <c r="B27" s="19" t="e">
        <f t="shared" si="2"/>
        <v>#N/A</v>
      </c>
      <c r="C27" s="20" t="e">
        <f t="shared" si="3"/>
        <v>#N/A</v>
      </c>
      <c r="D27" s="21" t="e">
        <f t="shared" si="4"/>
        <v>#N/A</v>
      </c>
      <c r="E27" s="20"/>
    </row>
    <row r="28" spans="1:21" x14ac:dyDescent="0.2">
      <c r="A28" s="18">
        <v>5</v>
      </c>
      <c r="B28" s="19" t="e">
        <f t="shared" si="2"/>
        <v>#N/A</v>
      </c>
      <c r="C28" s="20" t="e">
        <f t="shared" si="3"/>
        <v>#N/A</v>
      </c>
      <c r="D28" s="21" t="e">
        <f t="shared" si="4"/>
        <v>#N/A</v>
      </c>
      <c r="E28" s="20"/>
    </row>
    <row r="29" spans="1:21" x14ac:dyDescent="0.2">
      <c r="A29" s="18">
        <v>6</v>
      </c>
      <c r="B29" s="19" t="e">
        <f t="shared" si="2"/>
        <v>#N/A</v>
      </c>
      <c r="C29" s="20" t="e">
        <f t="shared" si="3"/>
        <v>#N/A</v>
      </c>
      <c r="D29" s="21" t="e">
        <f t="shared" si="4"/>
        <v>#N/A</v>
      </c>
      <c r="E29" s="20"/>
    </row>
    <row r="30" spans="1:21" x14ac:dyDescent="0.2">
      <c r="A30" s="18">
        <v>7</v>
      </c>
      <c r="B30" s="19" t="e">
        <f t="shared" si="2"/>
        <v>#N/A</v>
      </c>
      <c r="C30" s="20" t="e">
        <f t="shared" si="3"/>
        <v>#N/A</v>
      </c>
      <c r="D30" s="21" t="e">
        <f t="shared" si="4"/>
        <v>#N/A</v>
      </c>
      <c r="E30" s="20"/>
    </row>
    <row r="31" spans="1:21" x14ac:dyDescent="0.2">
      <c r="A31" s="18">
        <v>8</v>
      </c>
      <c r="B31" s="19" t="e">
        <f t="shared" si="2"/>
        <v>#N/A</v>
      </c>
      <c r="C31" s="20" t="e">
        <f t="shared" si="3"/>
        <v>#N/A</v>
      </c>
      <c r="D31" s="21" t="e">
        <f t="shared" si="4"/>
        <v>#N/A</v>
      </c>
      <c r="E31" s="20"/>
    </row>
    <row r="32" spans="1:21" x14ac:dyDescent="0.2">
      <c r="A32" s="18">
        <v>9</v>
      </c>
      <c r="B32" s="19" t="e">
        <f t="shared" si="2"/>
        <v>#N/A</v>
      </c>
      <c r="C32" s="20" t="e">
        <f t="shared" si="3"/>
        <v>#N/A</v>
      </c>
      <c r="D32" s="21" t="e">
        <f t="shared" si="4"/>
        <v>#N/A</v>
      </c>
      <c r="E32" s="20"/>
    </row>
    <row r="33" spans="1:5" ht="13.5" thickBot="1" x14ac:dyDescent="0.25">
      <c r="A33" s="22">
        <v>10</v>
      </c>
      <c r="B33" s="23" t="e">
        <f t="shared" si="2"/>
        <v>#N/A</v>
      </c>
      <c r="C33" s="24" t="e">
        <f t="shared" si="3"/>
        <v>#N/A</v>
      </c>
      <c r="D33" s="25" t="e">
        <f t="shared" si="4"/>
        <v>#N/A</v>
      </c>
      <c r="E33" s="26"/>
    </row>
    <row r="34" spans="1:5" ht="13.5" thickBot="1" x14ac:dyDescent="0.25"/>
    <row r="35" spans="1:5" x14ac:dyDescent="0.2">
      <c r="A35" s="62" t="s">
        <v>33</v>
      </c>
      <c r="B35" s="63"/>
      <c r="C35" s="63"/>
      <c r="D35" s="64"/>
    </row>
    <row r="36" spans="1:5" ht="13.5" thickBot="1" x14ac:dyDescent="0.25">
      <c r="A36" s="15"/>
      <c r="B36" s="16" t="s">
        <v>31</v>
      </c>
      <c r="C36" s="16" t="s">
        <v>15</v>
      </c>
      <c r="D36" s="17" t="s">
        <v>32</v>
      </c>
    </row>
    <row r="37" spans="1:5" x14ac:dyDescent="0.2">
      <c r="A37" s="27">
        <v>1</v>
      </c>
      <c r="B37" s="28" t="str">
        <f>INDEX($B$3:$B$20,MATCH(A37,$H$3:$H$20,0))</f>
        <v>Daniel De Palol</v>
      </c>
      <c r="C37" s="29">
        <f>INDEX($F$3:$F$20,MATCH(A37,$H$3:$H$20,0))</f>
        <v>8479.0775340011551</v>
      </c>
      <c r="D37" s="30">
        <f>INDEX($E$3:$E$20,MATCH(A37,$H$3:$H$20,0))</f>
        <v>19</v>
      </c>
      <c r="E37" s="26"/>
    </row>
    <row r="38" spans="1:5" x14ac:dyDescent="0.2">
      <c r="A38" s="18">
        <v>2</v>
      </c>
      <c r="B38" s="19" t="str">
        <f t="shared" ref="B38:B46" si="5">INDEX($B$3:$B$20,MATCH(A38,$H$3:$H$20,0))</f>
        <v>David Robinson</v>
      </c>
      <c r="C38" s="20">
        <f>INDEX($F$3:$F$20,MATCH(A38,$H$3:$H$20,0))</f>
        <v>6471.1490648168347</v>
      </c>
      <c r="D38" s="30">
        <f>INDEX($E$3:$E$20,MATCH(A38,$H$3:$H$20,0))</f>
        <v>16</v>
      </c>
      <c r="E38" s="26"/>
    </row>
    <row r="39" spans="1:5" x14ac:dyDescent="0.2">
      <c r="A39" s="18">
        <v>3</v>
      </c>
      <c r="B39" s="19" t="str">
        <f t="shared" si="5"/>
        <v>Nicola Barberis Negra</v>
      </c>
      <c r="C39" s="20">
        <f t="shared" ref="C39:C45" si="6">INDEX($F$3:$F$20,MATCH(A39,$H$3:$H$20,0))</f>
        <v>6133.0222434746411</v>
      </c>
      <c r="D39" s="30">
        <f>INDEX($E$3:$E$20,MATCH(A39,$H$3:$H$20,0))</f>
        <v>18</v>
      </c>
      <c r="E39" s="26"/>
    </row>
    <row r="40" spans="1:5" x14ac:dyDescent="0.2">
      <c r="A40" s="18">
        <v>4</v>
      </c>
      <c r="B40" s="19" t="str">
        <f t="shared" si="5"/>
        <v>Stuart Leigh</v>
      </c>
      <c r="C40" s="20">
        <f t="shared" si="6"/>
        <v>6019.8679871277027</v>
      </c>
      <c r="D40" s="30">
        <f>INDEX($E$3:$E$20,MATCH(A40,$H$3:$H$20,0))</f>
        <v>12</v>
      </c>
      <c r="E40" s="26"/>
    </row>
    <row r="41" spans="1:5" x14ac:dyDescent="0.2">
      <c r="A41" s="18">
        <v>5</v>
      </c>
      <c r="B41" s="19" t="e">
        <f t="shared" si="5"/>
        <v>#N/A</v>
      </c>
      <c r="C41" s="20" t="e">
        <f t="shared" si="6"/>
        <v>#N/A</v>
      </c>
      <c r="D41" s="30" t="e">
        <f t="shared" ref="D41:D45" si="7">INDEX($E$3:$E$20,MATCH(A41,$H$3:$H$20,0))</f>
        <v>#N/A</v>
      </c>
      <c r="E41" s="26"/>
    </row>
    <row r="42" spans="1:5" x14ac:dyDescent="0.2">
      <c r="A42" s="18">
        <v>6</v>
      </c>
      <c r="B42" s="19" t="e">
        <f t="shared" si="5"/>
        <v>#N/A</v>
      </c>
      <c r="C42" s="26" t="e">
        <f t="shared" si="6"/>
        <v>#N/A</v>
      </c>
      <c r="D42" s="30" t="e">
        <f t="shared" si="7"/>
        <v>#N/A</v>
      </c>
      <c r="E42" s="26"/>
    </row>
    <row r="43" spans="1:5" x14ac:dyDescent="0.2">
      <c r="A43" s="18">
        <v>7</v>
      </c>
      <c r="B43" s="19" t="e">
        <f t="shared" si="5"/>
        <v>#N/A</v>
      </c>
      <c r="C43" s="26" t="e">
        <f t="shared" si="6"/>
        <v>#N/A</v>
      </c>
      <c r="D43" s="30" t="e">
        <f t="shared" si="7"/>
        <v>#N/A</v>
      </c>
      <c r="E43" s="26"/>
    </row>
    <row r="44" spans="1:5" x14ac:dyDescent="0.2">
      <c r="A44" s="18">
        <v>8</v>
      </c>
      <c r="B44" s="19" t="e">
        <f t="shared" si="5"/>
        <v>#N/A</v>
      </c>
      <c r="C44" s="26" t="e">
        <f t="shared" si="6"/>
        <v>#N/A</v>
      </c>
      <c r="D44" s="30" t="e">
        <f t="shared" si="7"/>
        <v>#N/A</v>
      </c>
      <c r="E44" s="26"/>
    </row>
    <row r="45" spans="1:5" x14ac:dyDescent="0.2">
      <c r="A45" s="18">
        <v>9</v>
      </c>
      <c r="B45" s="19" t="e">
        <f t="shared" si="5"/>
        <v>#N/A</v>
      </c>
      <c r="C45" s="26" t="e">
        <f t="shared" si="6"/>
        <v>#N/A</v>
      </c>
      <c r="D45" s="30" t="e">
        <f t="shared" si="7"/>
        <v>#N/A</v>
      </c>
      <c r="E45" s="26"/>
    </row>
    <row r="46" spans="1:5" ht="13.5" thickBot="1" x14ac:dyDescent="0.25">
      <c r="A46" s="22">
        <v>10</v>
      </c>
      <c r="B46" s="23" t="e">
        <f t="shared" si="5"/>
        <v>#N/A</v>
      </c>
      <c r="C46" s="24" t="e">
        <f>INDEX($F$3:$F$20,MATCH(A46,$H$3:$H$20,0))</f>
        <v>#N/A</v>
      </c>
      <c r="D46" s="25" t="e">
        <f t="shared" ref="D38:D46" si="8">INDEX($C$3:$C$20,MATCH(A46,$H$3:$H$20,0))</f>
        <v>#N/A</v>
      </c>
      <c r="E46" s="26"/>
    </row>
    <row r="47" spans="1:5" ht="13.5" thickBot="1" x14ac:dyDescent="0.25"/>
    <row r="48" spans="1:5" x14ac:dyDescent="0.2">
      <c r="A48" s="62" t="s">
        <v>34</v>
      </c>
      <c r="B48" s="63"/>
      <c r="C48" s="64"/>
    </row>
    <row r="49" spans="1:3" ht="13.5" thickBot="1" x14ac:dyDescent="0.25">
      <c r="A49" s="31"/>
      <c r="B49" s="32" t="s">
        <v>31</v>
      </c>
      <c r="C49" s="33" t="s">
        <v>15</v>
      </c>
    </row>
    <row r="50" spans="1:3" x14ac:dyDescent="0.2">
      <c r="A50" s="27">
        <v>1</v>
      </c>
      <c r="B50" s="28" t="str">
        <f>INDEX($B$3:$B$20,MATCH(A50,$M$3:$M$20,0))</f>
        <v>Miles Kershaw</v>
      </c>
      <c r="C50" s="34">
        <f>INDEX($L$3:$L$20,MATCH(A50,$M$3:$M$20,0))</f>
        <v>2087.8042305412309</v>
      </c>
    </row>
    <row r="51" spans="1:3" x14ac:dyDescent="0.2">
      <c r="A51" s="18">
        <v>2</v>
      </c>
      <c r="B51" s="19" t="str">
        <f>INDEX($B$3:$B$20,MATCH(A51,$M$3:$M$20,0))</f>
        <v>David Robinson</v>
      </c>
      <c r="C51" s="35">
        <f>INDEX($L$3:$L$20,MATCH(A51,$M$3:$M$20,0))</f>
        <v>1144.1795242727808</v>
      </c>
    </row>
    <row r="52" spans="1:3" ht="13.5" thickBot="1" x14ac:dyDescent="0.25">
      <c r="A52" s="22">
        <v>3</v>
      </c>
      <c r="B52" s="23" t="str">
        <f>INDEX($B$3:$B$20,MATCH(A52,$M$3:$M$20,0))</f>
        <v>Stuart Leigh</v>
      </c>
      <c r="C52" s="36">
        <f>INDEX($L$3:$L$20,MATCH(A52,$M$3:$M$20,0))</f>
        <v>725.86443245957412</v>
      </c>
    </row>
    <row r="53" spans="1:3" ht="13.5" thickBot="1" x14ac:dyDescent="0.25"/>
    <row r="54" spans="1:3" x14ac:dyDescent="0.2">
      <c r="A54" s="62" t="s">
        <v>1</v>
      </c>
      <c r="B54" s="63"/>
      <c r="C54" s="64"/>
    </row>
    <row r="55" spans="1:3" ht="13.5" thickBot="1" x14ac:dyDescent="0.25">
      <c r="A55" s="31"/>
      <c r="B55" s="32" t="s">
        <v>31</v>
      </c>
      <c r="C55" s="33" t="s">
        <v>15</v>
      </c>
    </row>
    <row r="56" spans="1:3" x14ac:dyDescent="0.2">
      <c r="A56" s="27">
        <v>1</v>
      </c>
      <c r="B56" s="28" t="str">
        <f>INDEX($B$3:$B$20,MATCH(A56,$O$3:$O$20,0))</f>
        <v>Daniel De Palol</v>
      </c>
      <c r="C56" s="34">
        <f>INDEX($N$3:$N$20,MATCH(A56,$O$3:$O$20,0))</f>
        <v>3773.4672565071041</v>
      </c>
    </row>
    <row r="57" spans="1:3" x14ac:dyDescent="0.2">
      <c r="A57" s="18">
        <v>2</v>
      </c>
      <c r="B57" s="19" t="e">
        <f>INDEX($B$3:$B$20,MATCH(A57,$O$3:$O$20,0))</f>
        <v>#N/A</v>
      </c>
      <c r="C57" s="35" t="e">
        <f>INDEX($N$3:$N$20,MATCH(A57,$O$3:$O$20,0))</f>
        <v>#N/A</v>
      </c>
    </row>
    <row r="58" spans="1:3" ht="13.5" thickBot="1" x14ac:dyDescent="0.25">
      <c r="A58" s="22">
        <v>3</v>
      </c>
      <c r="B58" s="23" t="e">
        <f>INDEX($B$3:$B$20,MATCH(A58,$O$3:$O$20,0))</f>
        <v>#N/A</v>
      </c>
      <c r="C58" s="36" t="e">
        <f>INDEX($N$3:$N$20,MATCH(A58,$O$3:$O$20,0))</f>
        <v>#N/A</v>
      </c>
    </row>
    <row r="59" spans="1:3" ht="13.5" thickBot="1" x14ac:dyDescent="0.25"/>
    <row r="60" spans="1:3" x14ac:dyDescent="0.2">
      <c r="A60" s="62" t="s">
        <v>2</v>
      </c>
      <c r="B60" s="63"/>
      <c r="C60" s="64"/>
    </row>
    <row r="61" spans="1:3" ht="13.5" thickBot="1" x14ac:dyDescent="0.25">
      <c r="A61" s="31"/>
      <c r="B61" s="32" t="s">
        <v>31</v>
      </c>
      <c r="C61" s="33" t="s">
        <v>15</v>
      </c>
    </row>
    <row r="62" spans="1:3" x14ac:dyDescent="0.2">
      <c r="A62" s="27">
        <v>1</v>
      </c>
      <c r="B62" s="28" t="str">
        <f>INDEX($B$3:$B$20,MATCH(A62,$Q$3:$Q$20,0))</f>
        <v>Andrew Reeves</v>
      </c>
      <c r="C62" s="34">
        <f>INDEX($P$3:$P$20,MATCH(A62,$Q$3:$Q$20,0))</f>
        <v>2125.0786424907474</v>
      </c>
    </row>
    <row r="63" spans="1:3" x14ac:dyDescent="0.2">
      <c r="A63" s="18">
        <v>2</v>
      </c>
      <c r="B63" s="19" t="str">
        <f>INDEX($B$3:$B$20,MATCH(A63,$Q$3:$Q$20,0))</f>
        <v>Nicola Barberis Negra</v>
      </c>
      <c r="C63" s="35">
        <f>INDEX($P$3:$P$20,MATCH(A63,$Q$3:$Q$20,0))</f>
        <v>1662.9700687662535</v>
      </c>
    </row>
    <row r="64" spans="1:3" ht="13.5" thickBot="1" x14ac:dyDescent="0.25">
      <c r="A64" s="22">
        <v>3</v>
      </c>
      <c r="B64" s="23" t="e">
        <f>INDEX($B$3:$B$20,MATCH(A64,$Q$3:$Q$20,0))</f>
        <v>#N/A</v>
      </c>
      <c r="C64" s="36" t="e">
        <f>INDEX($P$3:$P$20,MATCH(A64,$Q$3:$Q$20,0))</f>
        <v>#N/A</v>
      </c>
    </row>
    <row r="65" spans="1:3" ht="13.5" thickBot="1" x14ac:dyDescent="0.25"/>
    <row r="66" spans="1:3" x14ac:dyDescent="0.2">
      <c r="A66" s="62" t="s">
        <v>3</v>
      </c>
      <c r="B66" s="63"/>
      <c r="C66" s="64"/>
    </row>
    <row r="67" spans="1:3" ht="13.5" thickBot="1" x14ac:dyDescent="0.25">
      <c r="A67" s="31"/>
      <c r="B67" s="32" t="s">
        <v>31</v>
      </c>
      <c r="C67" s="33" t="s">
        <v>15</v>
      </c>
    </row>
    <row r="68" spans="1:3" x14ac:dyDescent="0.2">
      <c r="A68" s="27">
        <v>1</v>
      </c>
      <c r="B68" s="28" t="str">
        <f>INDEX($B$3:$B$20,MATCH(A68,$S$3:$S$20,0))</f>
        <v>David Robinson</v>
      </c>
      <c r="C68" s="34">
        <f>INDEX($R$3:$R$20,MATCH(A68,$S$3:$S$20,0))</f>
        <v>1019.3861300602558</v>
      </c>
    </row>
    <row r="69" spans="1:3" x14ac:dyDescent="0.2">
      <c r="A69" s="18">
        <v>2</v>
      </c>
      <c r="B69" s="19" t="str">
        <f>INDEX($B$3:$B$20,MATCH(A69,$S$3:$S$20,0))</f>
        <v>Nicola Barberis Negra</v>
      </c>
      <c r="C69" s="35">
        <f>INDEX($R$3:$R$20,MATCH(A69,$S$3:$S$20,0))</f>
        <v>773.60262698982422</v>
      </c>
    </row>
    <row r="70" spans="1:3" ht="13.5" thickBot="1" x14ac:dyDescent="0.25">
      <c r="A70" s="22">
        <v>3</v>
      </c>
      <c r="B70" s="23" t="str">
        <f>INDEX($B$3:$B$20,MATCH(A70,$S$3:$S$20,0))</f>
        <v>Daniel De Palol</v>
      </c>
      <c r="C70" s="36">
        <f>INDEX($R$3:$R$20,MATCH(A70,$S$3:$S$20,0))</f>
        <v>625.08947785951432</v>
      </c>
    </row>
    <row r="71" spans="1:3" ht="13.5" thickBot="1" x14ac:dyDescent="0.25"/>
    <row r="72" spans="1:3" x14ac:dyDescent="0.2">
      <c r="A72" s="62" t="s">
        <v>4</v>
      </c>
      <c r="B72" s="63"/>
      <c r="C72" s="64"/>
    </row>
    <row r="73" spans="1:3" ht="13.5" thickBot="1" x14ac:dyDescent="0.25">
      <c r="A73" s="31"/>
      <c r="B73" s="32" t="s">
        <v>31</v>
      </c>
      <c r="C73" s="33" t="s">
        <v>15</v>
      </c>
    </row>
    <row r="74" spans="1:3" x14ac:dyDescent="0.2">
      <c r="A74" s="27">
        <v>1</v>
      </c>
      <c r="B74" s="19" t="str">
        <f>INDEX($B$3:$B$20,MATCH(A74,$U$3:$U$20,0))</f>
        <v>David Cull</v>
      </c>
      <c r="C74" s="35">
        <f>INDEX($T$3:$T$20,MATCH(A74,$U$3:$U$20,0))</f>
        <v>1156.9870727149219</v>
      </c>
    </row>
    <row r="75" spans="1:3" x14ac:dyDescent="0.2">
      <c r="A75" s="18">
        <v>2</v>
      </c>
      <c r="B75" s="19" t="str">
        <f>INDEX($B$3:$B$20,MATCH(A75,$U$3:$U$20,0))</f>
        <v>Frank Womelsdorf</v>
      </c>
      <c r="C75" s="35">
        <f>INDEX($T$3:$T$20,MATCH(A75,$U$3:$U$20,0))</f>
        <v>1142.1929011997909</v>
      </c>
    </row>
    <row r="76" spans="1:3" ht="13.5" thickBot="1" x14ac:dyDescent="0.25">
      <c r="A76" s="22">
        <v>3</v>
      </c>
      <c r="B76" s="23" t="str">
        <f>INDEX($B$3:$B$20,MATCH(A76,$U$3:$U$20,0))</f>
        <v>David Robinson</v>
      </c>
      <c r="C76" s="36">
        <f>INDEX($T$3:$T$20,MATCH(A76,$U$3:$U$20,0))</f>
        <v>901.49212970032363</v>
      </c>
    </row>
  </sheetData>
  <autoFilter ref="B2:U17">
    <sortState ref="B3:T20">
      <sortCondition ref="B2:B17"/>
    </sortState>
  </autoFilter>
  <mergeCells count="12">
    <mergeCell ref="T1:U1"/>
    <mergeCell ref="A22:D22"/>
    <mergeCell ref="A72:C72"/>
    <mergeCell ref="L1:M1"/>
    <mergeCell ref="N1:O1"/>
    <mergeCell ref="P1:Q1"/>
    <mergeCell ref="R1:S1"/>
    <mergeCell ref="A35:D35"/>
    <mergeCell ref="A48:C48"/>
    <mergeCell ref="A54:C54"/>
    <mergeCell ref="A60:C60"/>
    <mergeCell ref="A66:C66"/>
  </mergeCells>
  <conditionalFormatting sqref="L1:L3 L21:L1048576">
    <cfRule type="top10" dxfId="94" priority="90" rank="1"/>
  </conditionalFormatting>
  <conditionalFormatting sqref="N1:N3 N21:N1048576">
    <cfRule type="top10" dxfId="93" priority="89" rank="1"/>
  </conditionalFormatting>
  <conditionalFormatting sqref="P1:P3 P21:P1048576">
    <cfRule type="top10" dxfId="92" priority="88" rank="1"/>
  </conditionalFormatting>
  <conditionalFormatting sqref="R1:R3 R21:R1048576">
    <cfRule type="top10" dxfId="91" priority="87" rank="1"/>
  </conditionalFormatting>
  <conditionalFormatting sqref="T1:T3 T21:T1048576">
    <cfRule type="top10" dxfId="90" priority="86" rank="1"/>
  </conditionalFormatting>
  <conditionalFormatting sqref="L4">
    <cfRule type="top10" dxfId="89" priority="85" rank="1"/>
  </conditionalFormatting>
  <conditionalFormatting sqref="N4">
    <cfRule type="top10" dxfId="88" priority="84" rank="1"/>
  </conditionalFormatting>
  <conditionalFormatting sqref="P4">
    <cfRule type="top10" dxfId="87" priority="83" rank="1"/>
  </conditionalFormatting>
  <conditionalFormatting sqref="R4">
    <cfRule type="top10" dxfId="86" priority="82" rank="1"/>
  </conditionalFormatting>
  <conditionalFormatting sqref="T4">
    <cfRule type="top10" dxfId="85" priority="81" rank="1"/>
  </conditionalFormatting>
  <conditionalFormatting sqref="L5">
    <cfRule type="top10" dxfId="84" priority="80" rank="1"/>
  </conditionalFormatting>
  <conditionalFormatting sqref="N5">
    <cfRule type="top10" dxfId="83" priority="79" rank="1"/>
  </conditionalFormatting>
  <conditionalFormatting sqref="P5">
    <cfRule type="top10" dxfId="82" priority="78" rank="1"/>
  </conditionalFormatting>
  <conditionalFormatting sqref="R5">
    <cfRule type="top10" dxfId="81" priority="77" rank="1"/>
  </conditionalFormatting>
  <conditionalFormatting sqref="T5">
    <cfRule type="top10" dxfId="80" priority="76" rank="1"/>
  </conditionalFormatting>
  <conditionalFormatting sqref="L6">
    <cfRule type="top10" dxfId="79" priority="75" rank="1"/>
  </conditionalFormatting>
  <conditionalFormatting sqref="N6">
    <cfRule type="top10" dxfId="78" priority="74" rank="1"/>
  </conditionalFormatting>
  <conditionalFormatting sqref="P6">
    <cfRule type="top10" dxfId="77" priority="73" rank="1"/>
  </conditionalFormatting>
  <conditionalFormatting sqref="R6">
    <cfRule type="top10" dxfId="76" priority="72" rank="1"/>
  </conditionalFormatting>
  <conditionalFormatting sqref="T6">
    <cfRule type="top10" dxfId="75" priority="71" rank="1"/>
  </conditionalFormatting>
  <conditionalFormatting sqref="L7">
    <cfRule type="top10" dxfId="74" priority="70" rank="1"/>
  </conditionalFormatting>
  <conditionalFormatting sqref="N7">
    <cfRule type="top10" dxfId="73" priority="69" rank="1"/>
  </conditionalFormatting>
  <conditionalFormatting sqref="P7">
    <cfRule type="top10" dxfId="72" priority="68" rank="1"/>
  </conditionalFormatting>
  <conditionalFormatting sqref="R7">
    <cfRule type="top10" dxfId="71" priority="67" rank="1"/>
  </conditionalFormatting>
  <conditionalFormatting sqref="T7">
    <cfRule type="top10" dxfId="70" priority="66" rank="1"/>
  </conditionalFormatting>
  <conditionalFormatting sqref="L8">
    <cfRule type="top10" dxfId="69" priority="65" rank="1"/>
  </conditionalFormatting>
  <conditionalFormatting sqref="N8">
    <cfRule type="top10" dxfId="68" priority="64" rank="1"/>
  </conditionalFormatting>
  <conditionalFormatting sqref="P8">
    <cfRule type="top10" dxfId="67" priority="63" rank="1"/>
  </conditionalFormatting>
  <conditionalFormatting sqref="R8">
    <cfRule type="top10" dxfId="66" priority="62" rank="1"/>
  </conditionalFormatting>
  <conditionalFormatting sqref="T8">
    <cfRule type="top10" dxfId="65" priority="61" rank="1"/>
  </conditionalFormatting>
  <conditionalFormatting sqref="L9">
    <cfRule type="top10" dxfId="64" priority="60" rank="1"/>
  </conditionalFormatting>
  <conditionalFormatting sqref="N9">
    <cfRule type="top10" dxfId="63" priority="59" rank="1"/>
  </conditionalFormatting>
  <conditionalFormatting sqref="P9">
    <cfRule type="top10" dxfId="62" priority="58" rank="1"/>
  </conditionalFormatting>
  <conditionalFormatting sqref="R9">
    <cfRule type="top10" dxfId="61" priority="57" rank="1"/>
  </conditionalFormatting>
  <conditionalFormatting sqref="T9">
    <cfRule type="top10" dxfId="60" priority="56" rank="1"/>
  </conditionalFormatting>
  <conditionalFormatting sqref="L10">
    <cfRule type="top10" dxfId="59" priority="55" rank="1"/>
  </conditionalFormatting>
  <conditionalFormatting sqref="N10">
    <cfRule type="top10" dxfId="58" priority="54" rank="1"/>
  </conditionalFormatting>
  <conditionalFormatting sqref="P10">
    <cfRule type="top10" dxfId="57" priority="53" rank="1"/>
  </conditionalFormatting>
  <conditionalFormatting sqref="R10">
    <cfRule type="top10" dxfId="56" priority="52" rank="1"/>
  </conditionalFormatting>
  <conditionalFormatting sqref="T10">
    <cfRule type="top10" dxfId="55" priority="51" rank="1"/>
  </conditionalFormatting>
  <conditionalFormatting sqref="L11">
    <cfRule type="top10" dxfId="54" priority="50" rank="1"/>
  </conditionalFormatting>
  <conditionalFormatting sqref="N11">
    <cfRule type="top10" dxfId="53" priority="49" rank="1"/>
  </conditionalFormatting>
  <conditionalFormatting sqref="P11">
    <cfRule type="top10" dxfId="52" priority="48" rank="1"/>
  </conditionalFormatting>
  <conditionalFormatting sqref="R11">
    <cfRule type="top10" dxfId="51" priority="47" rank="1"/>
  </conditionalFormatting>
  <conditionalFormatting sqref="T11">
    <cfRule type="top10" dxfId="50" priority="46" rank="1"/>
  </conditionalFormatting>
  <conditionalFormatting sqref="L12">
    <cfRule type="top10" dxfId="49" priority="45" rank="1"/>
  </conditionalFormatting>
  <conditionalFormatting sqref="N12">
    <cfRule type="top10" dxfId="48" priority="44" rank="1"/>
  </conditionalFormatting>
  <conditionalFormatting sqref="P12">
    <cfRule type="top10" dxfId="47" priority="43" rank="1"/>
  </conditionalFormatting>
  <conditionalFormatting sqref="R12">
    <cfRule type="top10" dxfId="46" priority="42" rank="1"/>
  </conditionalFormatting>
  <conditionalFormatting sqref="T12">
    <cfRule type="top10" dxfId="45" priority="41" rank="1"/>
  </conditionalFormatting>
  <conditionalFormatting sqref="L13">
    <cfRule type="top10" dxfId="44" priority="40" rank="1"/>
  </conditionalFormatting>
  <conditionalFormatting sqref="N13">
    <cfRule type="top10" dxfId="43" priority="39" rank="1"/>
  </conditionalFormatting>
  <conditionalFormatting sqref="P13">
    <cfRule type="top10" dxfId="42" priority="38" rank="1"/>
  </conditionalFormatting>
  <conditionalFormatting sqref="R13">
    <cfRule type="top10" dxfId="41" priority="37" rank="1"/>
  </conditionalFormatting>
  <conditionalFormatting sqref="T13">
    <cfRule type="top10" dxfId="40" priority="36" rank="1"/>
  </conditionalFormatting>
  <conditionalFormatting sqref="L14">
    <cfRule type="top10" dxfId="39" priority="35" rank="1"/>
  </conditionalFormatting>
  <conditionalFormatting sqref="N14">
    <cfRule type="top10" dxfId="38" priority="34" rank="1"/>
  </conditionalFormatting>
  <conditionalFormatting sqref="P14">
    <cfRule type="top10" dxfId="37" priority="33" rank="1"/>
  </conditionalFormatting>
  <conditionalFormatting sqref="R14">
    <cfRule type="top10" dxfId="36" priority="32" rank="1"/>
  </conditionalFormatting>
  <conditionalFormatting sqref="T14">
    <cfRule type="top10" dxfId="35" priority="31" rank="1"/>
  </conditionalFormatting>
  <conditionalFormatting sqref="L15">
    <cfRule type="top10" dxfId="34" priority="30" rank="1"/>
  </conditionalFormatting>
  <conditionalFormatting sqref="N15">
    <cfRule type="top10" dxfId="33" priority="29" rank="1"/>
  </conditionalFormatting>
  <conditionalFormatting sqref="P15">
    <cfRule type="top10" dxfId="32" priority="28" rank="1"/>
  </conditionalFormatting>
  <conditionalFormatting sqref="R15">
    <cfRule type="top10" dxfId="31" priority="27" rank="1"/>
  </conditionalFormatting>
  <conditionalFormatting sqref="T15">
    <cfRule type="top10" dxfId="30" priority="26" rank="1"/>
  </conditionalFormatting>
  <conditionalFormatting sqref="L16">
    <cfRule type="top10" dxfId="29" priority="25" rank="1"/>
  </conditionalFormatting>
  <conditionalFormatting sqref="N16">
    <cfRule type="top10" dxfId="28" priority="24" rank="1"/>
  </conditionalFormatting>
  <conditionalFormatting sqref="P16">
    <cfRule type="top10" dxfId="27" priority="23" rank="1"/>
  </conditionalFormatting>
  <conditionalFormatting sqref="R16">
    <cfRule type="top10" dxfId="26" priority="22" rank="1"/>
  </conditionalFormatting>
  <conditionalFormatting sqref="T16">
    <cfRule type="top10" dxfId="25" priority="21" rank="1"/>
  </conditionalFormatting>
  <conditionalFormatting sqref="L17">
    <cfRule type="top10" dxfId="24" priority="20" rank="1"/>
  </conditionalFormatting>
  <conditionalFormatting sqref="N17">
    <cfRule type="top10" dxfId="23" priority="19" rank="1"/>
  </conditionalFormatting>
  <conditionalFormatting sqref="P17">
    <cfRule type="top10" dxfId="22" priority="18" rank="1"/>
  </conditionalFormatting>
  <conditionalFormatting sqref="R17">
    <cfRule type="top10" dxfId="21" priority="17" rank="1"/>
  </conditionalFormatting>
  <conditionalFormatting sqref="T17">
    <cfRule type="top10" dxfId="20" priority="16" rank="1"/>
  </conditionalFormatting>
  <conditionalFormatting sqref="L18">
    <cfRule type="top10" dxfId="19" priority="15" rank="1"/>
  </conditionalFormatting>
  <conditionalFormatting sqref="N18">
    <cfRule type="top10" dxfId="18" priority="14" rank="1"/>
  </conditionalFormatting>
  <conditionalFormatting sqref="P18">
    <cfRule type="top10" dxfId="17" priority="13" rank="1"/>
  </conditionalFormatting>
  <conditionalFormatting sqref="R18">
    <cfRule type="top10" dxfId="16" priority="12" rank="1"/>
  </conditionalFormatting>
  <conditionalFormatting sqref="T18">
    <cfRule type="top10" dxfId="15" priority="11" rank="1"/>
  </conditionalFormatting>
  <conditionalFormatting sqref="L19">
    <cfRule type="top10" dxfId="14" priority="10" rank="1"/>
  </conditionalFormatting>
  <conditionalFormatting sqref="N19">
    <cfRule type="top10" dxfId="13" priority="9" rank="1"/>
  </conditionalFormatting>
  <conditionalFormatting sqref="P19">
    <cfRule type="top10" dxfId="12" priority="8" rank="1"/>
  </conditionalFormatting>
  <conditionalFormatting sqref="R19">
    <cfRule type="top10" dxfId="11" priority="7" rank="1"/>
  </conditionalFormatting>
  <conditionalFormatting sqref="T19">
    <cfRule type="top10" dxfId="10" priority="6" rank="1"/>
  </conditionalFormatting>
  <conditionalFormatting sqref="L20">
    <cfRule type="top10" dxfId="9" priority="5" rank="1"/>
  </conditionalFormatting>
  <conditionalFormatting sqref="N20">
    <cfRule type="top10" dxfId="8" priority="4" rank="1"/>
  </conditionalFormatting>
  <conditionalFormatting sqref="P20">
    <cfRule type="top10" dxfId="7" priority="3" rank="1"/>
  </conditionalFormatting>
  <conditionalFormatting sqref="R20">
    <cfRule type="top10" dxfId="6" priority="2" rank="1"/>
  </conditionalFormatting>
  <conditionalFormatting sqref="T20">
    <cfRule type="top10" dxfId="5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52"/>
  <sheetViews>
    <sheetView workbookViewId="0">
      <pane xSplit="7" ySplit="3" topLeftCell="H20" activePane="bottomRight" state="frozen"/>
      <selection activeCell="C24" sqref="C24"/>
      <selection pane="topRight" activeCell="C24" sqref="C24"/>
      <selection pane="bottomLeft" activeCell="C24" sqref="C24"/>
      <selection pane="bottomRight" activeCell="H29" sqref="H29"/>
    </sheetView>
  </sheetViews>
  <sheetFormatPr defaultColWidth="9.140625" defaultRowHeight="12.75" x14ac:dyDescent="0.2"/>
  <cols>
    <col min="1" max="1" width="30.28515625" style="1" bestFit="1" customWidth="1"/>
    <col min="2" max="2" width="5.28515625" style="12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bestFit="1" customWidth="1"/>
    <col min="9" max="10" width="9.28515625" style="1" bestFit="1" customWidth="1"/>
    <col min="11" max="14" width="9.42578125" style="1" bestFit="1" customWidth="1"/>
    <col min="15" max="21" width="9.28515625" style="1" bestFit="1" customWidth="1"/>
    <col min="22" max="23" width="9.42578125" style="1" bestFit="1" customWidth="1"/>
    <col min="24" max="27" width="9.28515625" style="1" bestFit="1" customWidth="1"/>
    <col min="28" max="16384" width="9.140625" style="1"/>
  </cols>
  <sheetData>
    <row r="1" spans="1:42" ht="13.5" thickBot="1" x14ac:dyDescent="0.25">
      <c r="A1" s="37" t="s">
        <v>35</v>
      </c>
      <c r="B1" s="38">
        <v>11</v>
      </c>
      <c r="F1" s="39"/>
      <c r="G1" s="70" t="s">
        <v>36</v>
      </c>
      <c r="H1" s="39">
        <v>1</v>
      </c>
      <c r="I1" s="39">
        <f>H1+1</f>
        <v>2</v>
      </c>
      <c r="J1" s="39">
        <f t="shared" ref="J1:AA1" si="0">I1+1</f>
        <v>3</v>
      </c>
      <c r="K1" s="39">
        <f t="shared" si="0"/>
        <v>4</v>
      </c>
      <c r="L1" s="39">
        <f t="shared" si="0"/>
        <v>5</v>
      </c>
      <c r="M1" s="39">
        <f t="shared" si="0"/>
        <v>6</v>
      </c>
      <c r="N1" s="39">
        <f t="shared" si="0"/>
        <v>7</v>
      </c>
      <c r="O1" s="39">
        <f t="shared" si="0"/>
        <v>8</v>
      </c>
      <c r="P1" s="39">
        <f t="shared" si="0"/>
        <v>9</v>
      </c>
      <c r="Q1" s="39">
        <v>21</v>
      </c>
      <c r="R1" s="39">
        <v>11</v>
      </c>
      <c r="S1" s="39">
        <f t="shared" si="0"/>
        <v>12</v>
      </c>
      <c r="T1" s="39">
        <f t="shared" si="0"/>
        <v>13</v>
      </c>
      <c r="U1" s="39">
        <f t="shared" si="0"/>
        <v>14</v>
      </c>
      <c r="V1" s="39">
        <f t="shared" si="0"/>
        <v>15</v>
      </c>
      <c r="W1" s="39">
        <f t="shared" si="0"/>
        <v>16</v>
      </c>
      <c r="X1" s="39">
        <f t="shared" si="0"/>
        <v>17</v>
      </c>
      <c r="Y1" s="39">
        <f t="shared" si="0"/>
        <v>18</v>
      </c>
      <c r="Z1" s="39">
        <f t="shared" si="0"/>
        <v>19</v>
      </c>
      <c r="AA1" s="39">
        <f t="shared" si="0"/>
        <v>20</v>
      </c>
    </row>
    <row r="2" spans="1:42" x14ac:dyDescent="0.2">
      <c r="A2" s="71" t="s">
        <v>37</v>
      </c>
      <c r="B2" s="72" t="s">
        <v>38</v>
      </c>
      <c r="C2" s="72" t="s">
        <v>39</v>
      </c>
      <c r="D2" s="72" t="s">
        <v>40</v>
      </c>
      <c r="F2" s="73" t="s">
        <v>41</v>
      </c>
      <c r="G2" s="70"/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39" t="s">
        <v>47</v>
      </c>
      <c r="N2" s="39" t="s">
        <v>48</v>
      </c>
      <c r="O2" s="39" t="s">
        <v>49</v>
      </c>
      <c r="P2" t="s">
        <v>50</v>
      </c>
      <c r="Q2" t="s">
        <v>51</v>
      </c>
      <c r="R2" t="s">
        <v>52</v>
      </c>
      <c r="S2" t="s">
        <v>53</v>
      </c>
      <c r="T2" s="39" t="s">
        <v>54</v>
      </c>
      <c r="U2" s="39" t="s">
        <v>55</v>
      </c>
      <c r="V2" s="39" t="s">
        <v>56</v>
      </c>
      <c r="W2" s="39" t="s">
        <v>57</v>
      </c>
      <c r="X2" t="s">
        <v>58</v>
      </c>
      <c r="Y2" t="s">
        <v>59</v>
      </c>
      <c r="Z2" t="s">
        <v>60</v>
      </c>
      <c r="AA2" t="s">
        <v>61</v>
      </c>
      <c r="AB2" s="67" t="s">
        <v>62</v>
      </c>
      <c r="AC2" s="68"/>
      <c r="AD2" s="69"/>
      <c r="AE2" s="67" t="s">
        <v>63</v>
      </c>
      <c r="AF2" s="68"/>
      <c r="AG2" s="69"/>
      <c r="AH2" s="67" t="s">
        <v>64</v>
      </c>
      <c r="AI2" s="68"/>
      <c r="AJ2" s="69"/>
      <c r="AK2" s="67" t="s">
        <v>65</v>
      </c>
      <c r="AL2" s="68"/>
      <c r="AM2" s="69"/>
      <c r="AN2" s="67" t="s">
        <v>66</v>
      </c>
      <c r="AO2" s="68"/>
      <c r="AP2" s="69"/>
    </row>
    <row r="3" spans="1:42" x14ac:dyDescent="0.2">
      <c r="A3" s="71"/>
      <c r="B3" s="72"/>
      <c r="C3" s="72"/>
      <c r="D3" s="72"/>
      <c r="F3" s="73"/>
      <c r="G3" s="70"/>
      <c r="H3" s="39" t="s">
        <v>67</v>
      </c>
      <c r="I3" s="39" t="s">
        <v>67</v>
      </c>
      <c r="J3" s="39" t="s">
        <v>67</v>
      </c>
      <c r="K3" s="39" t="s">
        <v>67</v>
      </c>
      <c r="L3" s="39" t="s">
        <v>67</v>
      </c>
      <c r="M3" s="39" t="s">
        <v>67</v>
      </c>
      <c r="N3" s="39" t="s">
        <v>67</v>
      </c>
      <c r="O3" s="39" t="s">
        <v>67</v>
      </c>
      <c r="P3" s="39" t="s">
        <v>67</v>
      </c>
      <c r="Q3" s="39" t="s">
        <v>67</v>
      </c>
      <c r="R3" s="39" t="s">
        <v>67</v>
      </c>
      <c r="S3" s="39" t="s">
        <v>67</v>
      </c>
      <c r="T3" s="39" t="s">
        <v>68</v>
      </c>
      <c r="U3" s="39" t="s">
        <v>68</v>
      </c>
      <c r="V3" s="39" t="s">
        <v>68</v>
      </c>
      <c r="W3" s="39" t="s">
        <v>68</v>
      </c>
      <c r="X3" s="39" t="s">
        <v>69</v>
      </c>
      <c r="Y3" s="39" t="s">
        <v>69</v>
      </c>
      <c r="Z3" s="39" t="s">
        <v>69</v>
      </c>
      <c r="AA3" s="39" t="s">
        <v>69</v>
      </c>
      <c r="AB3" s="40"/>
      <c r="AC3" s="19"/>
      <c r="AD3" s="35"/>
      <c r="AE3" s="40"/>
      <c r="AF3" s="19"/>
      <c r="AG3" s="35"/>
      <c r="AH3" s="40"/>
      <c r="AI3" s="19"/>
      <c r="AJ3" s="35"/>
      <c r="AK3" s="40"/>
      <c r="AL3" s="19"/>
      <c r="AM3" s="35"/>
      <c r="AN3" s="40"/>
      <c r="AO3" s="19"/>
      <c r="AP3" s="35"/>
    </row>
    <row r="4" spans="1:42" x14ac:dyDescent="0.2">
      <c r="A4" s="13" t="s">
        <v>17</v>
      </c>
      <c r="B4" s="41"/>
      <c r="C4" s="66" t="str">
        <f>IF(G5&gt;$B$1,F4,"")</f>
        <v/>
      </c>
      <c r="D4" s="66" t="e">
        <f>RANK(C4,$C$4:$C$118)</f>
        <v>#VALUE!</v>
      </c>
      <c r="E4" s="42" t="s">
        <v>15</v>
      </c>
      <c r="F4" s="43">
        <f>SUM(H4:AA4)</f>
        <v>2634.306547975094</v>
      </c>
      <c r="G4" s="44">
        <f>G5</f>
        <v>9</v>
      </c>
      <c r="H4" s="45">
        <v>0</v>
      </c>
      <c r="I4" s="45">
        <v>0</v>
      </c>
      <c r="J4" s="45">
        <v>144.41555958481484</v>
      </c>
      <c r="K4" s="45">
        <v>503.48612369620861</v>
      </c>
      <c r="L4" s="45">
        <v>532.90400297466647</v>
      </c>
      <c r="M4" s="45">
        <v>513.22920816657745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124.30952625054566</v>
      </c>
      <c r="V4" s="45">
        <v>0</v>
      </c>
      <c r="W4" s="45">
        <v>0</v>
      </c>
      <c r="X4" s="45">
        <v>302.5072210741389</v>
      </c>
      <c r="Y4" s="45">
        <v>162.54407603805942</v>
      </c>
      <c r="Z4" s="45">
        <v>252.389886142075</v>
      </c>
      <c r="AA4" s="45">
        <v>98.520944048008204</v>
      </c>
      <c r="AB4" s="46">
        <v>0</v>
      </c>
      <c r="AC4" s="47">
        <v>1</v>
      </c>
      <c r="AD4" s="48">
        <v>0</v>
      </c>
      <c r="AE4" s="46">
        <v>0</v>
      </c>
      <c r="AF4" s="47">
        <v>3</v>
      </c>
      <c r="AG4" s="48">
        <v>0</v>
      </c>
      <c r="AH4" s="46">
        <v>0</v>
      </c>
      <c r="AI4" s="47">
        <v>0</v>
      </c>
      <c r="AJ4" s="48">
        <v>0</v>
      </c>
      <c r="AK4" s="46">
        <v>0</v>
      </c>
      <c r="AL4" s="47">
        <v>1</v>
      </c>
      <c r="AM4" s="48">
        <v>0</v>
      </c>
      <c r="AN4" s="46">
        <v>815.96212730228149</v>
      </c>
      <c r="AO4" s="47">
        <v>4</v>
      </c>
      <c r="AP4" s="48">
        <v>4</v>
      </c>
    </row>
    <row r="5" spans="1:42" x14ac:dyDescent="0.2">
      <c r="A5" s="13"/>
      <c r="B5" s="41"/>
      <c r="C5" s="66"/>
      <c r="D5" s="66"/>
      <c r="E5" s="49" t="s">
        <v>70</v>
      </c>
      <c r="F5" s="49"/>
      <c r="G5" s="49">
        <f>COUNTIF(H5:AA5,"&gt;0")</f>
        <v>9</v>
      </c>
      <c r="H5" s="50">
        <v>0</v>
      </c>
      <c r="I5" s="50">
        <v>0</v>
      </c>
      <c r="J5" s="50">
        <v>69.7</v>
      </c>
      <c r="K5" s="50">
        <v>149</v>
      </c>
      <c r="L5" s="50">
        <v>304.8</v>
      </c>
      <c r="M5" s="50">
        <v>662.5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860</v>
      </c>
      <c r="V5" s="50">
        <v>0</v>
      </c>
      <c r="W5" s="50">
        <v>0</v>
      </c>
      <c r="X5" s="50">
        <v>6.91</v>
      </c>
      <c r="Y5" s="50">
        <v>18.05</v>
      </c>
      <c r="Z5" s="50">
        <v>18.920000000000002</v>
      </c>
      <c r="AA5" s="50">
        <v>15.21</v>
      </c>
      <c r="AB5" s="40">
        <v>0</v>
      </c>
      <c r="AC5" s="19">
        <v>0</v>
      </c>
      <c r="AD5" s="35"/>
      <c r="AE5" s="40"/>
      <c r="AF5" s="19"/>
      <c r="AG5" s="35"/>
      <c r="AH5" s="40"/>
      <c r="AI5" s="19"/>
      <c r="AJ5" s="35"/>
      <c r="AK5" s="40"/>
      <c r="AL5" s="19"/>
      <c r="AM5" s="35"/>
      <c r="AN5" s="40"/>
      <c r="AO5" s="19"/>
      <c r="AP5" s="35"/>
    </row>
    <row r="6" spans="1:42" x14ac:dyDescent="0.2">
      <c r="A6" s="51" t="s">
        <v>18</v>
      </c>
      <c r="B6" s="41"/>
      <c r="C6" s="66" t="str">
        <f>IF(G7&gt;$B$1,F6,"")</f>
        <v/>
      </c>
      <c r="D6" s="66" t="e">
        <f>RANK(C6,$C$4:$C$118)</f>
        <v>#VALUE!</v>
      </c>
      <c r="E6" s="42" t="s">
        <v>15</v>
      </c>
      <c r="F6" s="43">
        <f>SUM(H6:AA6)</f>
        <v>3147.7796810690998</v>
      </c>
      <c r="G6" s="44">
        <f>G7</f>
        <v>5</v>
      </c>
      <c r="H6" s="45">
        <v>0</v>
      </c>
      <c r="I6" s="45">
        <v>589.72395044404016</v>
      </c>
      <c r="J6" s="45">
        <v>551.97245214383668</v>
      </c>
      <c r="K6" s="45">
        <v>713.06722442359501</v>
      </c>
      <c r="L6" s="45">
        <v>669.50318421798943</v>
      </c>
      <c r="M6" s="45">
        <v>623.51286983963826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6">
        <v>0</v>
      </c>
      <c r="AC6" s="47">
        <v>2</v>
      </c>
      <c r="AD6" s="48">
        <v>0</v>
      </c>
      <c r="AE6" s="46">
        <v>0</v>
      </c>
      <c r="AF6" s="47">
        <v>3</v>
      </c>
      <c r="AG6" s="48">
        <v>0</v>
      </c>
      <c r="AH6" s="46">
        <v>0</v>
      </c>
      <c r="AI6" s="47">
        <v>0</v>
      </c>
      <c r="AJ6" s="48">
        <v>0</v>
      </c>
      <c r="AK6" s="46">
        <v>0</v>
      </c>
      <c r="AL6" s="47">
        <v>0</v>
      </c>
      <c r="AM6" s="48">
        <v>0</v>
      </c>
      <c r="AN6" s="46">
        <v>0</v>
      </c>
      <c r="AO6" s="47">
        <v>0</v>
      </c>
      <c r="AP6" s="48">
        <v>0</v>
      </c>
    </row>
    <row r="7" spans="1:42" x14ac:dyDescent="0.2">
      <c r="A7" s="51"/>
      <c r="B7" s="41"/>
      <c r="C7" s="66"/>
      <c r="D7" s="66"/>
      <c r="E7" s="49" t="s">
        <v>70</v>
      </c>
      <c r="F7" s="49"/>
      <c r="G7" s="49">
        <f>COUNTIF(H7:AA7,"&gt;0")</f>
        <v>5</v>
      </c>
      <c r="H7" s="50">
        <v>0</v>
      </c>
      <c r="I7" s="50">
        <v>25.2</v>
      </c>
      <c r="J7" s="50">
        <v>56.2</v>
      </c>
      <c r="K7" s="50">
        <v>131.19999999999999</v>
      </c>
      <c r="L7" s="50">
        <v>281.8</v>
      </c>
      <c r="M7" s="50">
        <v>624.5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40">
        <v>0</v>
      </c>
      <c r="AC7" s="19">
        <v>0</v>
      </c>
      <c r="AD7" s="35"/>
      <c r="AE7" s="40"/>
      <c r="AF7" s="19"/>
      <c r="AG7" s="35"/>
      <c r="AH7" s="40"/>
      <c r="AI7" s="19"/>
      <c r="AJ7" s="35"/>
      <c r="AK7" s="40"/>
      <c r="AL7" s="19"/>
      <c r="AM7" s="35"/>
      <c r="AN7" s="40"/>
      <c r="AO7" s="19"/>
      <c r="AP7" s="35"/>
    </row>
    <row r="8" spans="1:42" x14ac:dyDescent="0.2">
      <c r="A8" s="51" t="s">
        <v>19</v>
      </c>
      <c r="B8" s="41"/>
      <c r="C8" s="66">
        <f>IF(G9&gt;$B$1,F8,"")</f>
        <v>7145.2718736402894</v>
      </c>
      <c r="D8" s="66">
        <f>RANK(C8,$C$4:$C$118)</f>
        <v>1</v>
      </c>
      <c r="E8" s="42" t="s">
        <v>15</v>
      </c>
      <c r="F8" s="43">
        <f>SUM(H8:AA8)</f>
        <v>7145.2718736402894</v>
      </c>
      <c r="G8" s="44">
        <f>G9</f>
        <v>19</v>
      </c>
      <c r="H8" s="45">
        <v>133.5666505254587</v>
      </c>
      <c r="I8" s="45">
        <v>154.18627714005112</v>
      </c>
      <c r="J8" s="45">
        <v>227.22445115255744</v>
      </c>
      <c r="K8" s="45">
        <v>617.11649092722337</v>
      </c>
      <c r="L8" s="45">
        <v>694.07847180773149</v>
      </c>
      <c r="M8" s="45">
        <v>800.75905905679781</v>
      </c>
      <c r="N8" s="45">
        <v>735.32661073346833</v>
      </c>
      <c r="O8" s="45">
        <v>926.1866239818828</v>
      </c>
      <c r="P8" s="45">
        <v>0</v>
      </c>
      <c r="Q8" s="45">
        <v>687.02728414220189</v>
      </c>
      <c r="R8" s="45">
        <v>200.26901706332214</v>
      </c>
      <c r="S8" s="45">
        <v>701.47677215037629</v>
      </c>
      <c r="T8" s="45">
        <v>201.43526990734878</v>
      </c>
      <c r="U8" s="45">
        <v>104.99318589984968</v>
      </c>
      <c r="V8" s="45">
        <v>317.66102205231579</v>
      </c>
      <c r="W8" s="45">
        <v>1</v>
      </c>
      <c r="X8" s="45">
        <v>228.41729063753854</v>
      </c>
      <c r="Y8" s="45">
        <v>88.903868332587194</v>
      </c>
      <c r="Z8" s="45">
        <v>126.80296911550977</v>
      </c>
      <c r="AA8" s="45">
        <v>198.84055901406717</v>
      </c>
      <c r="AB8" s="46">
        <v>514.97737881806722</v>
      </c>
      <c r="AC8" s="47">
        <v>3</v>
      </c>
      <c r="AD8" s="48">
        <v>5</v>
      </c>
      <c r="AE8" s="46">
        <v>3773.4672565071041</v>
      </c>
      <c r="AF8" s="47">
        <v>5</v>
      </c>
      <c r="AG8" s="48">
        <v>1</v>
      </c>
      <c r="AH8" s="46">
        <v>0</v>
      </c>
      <c r="AI8" s="47">
        <v>3</v>
      </c>
      <c r="AJ8" s="48">
        <v>0</v>
      </c>
      <c r="AK8" s="46">
        <v>625.08947785951432</v>
      </c>
      <c r="AL8" s="47">
        <v>4</v>
      </c>
      <c r="AM8" s="48">
        <v>3</v>
      </c>
      <c r="AN8" s="46">
        <v>642.9646870997027</v>
      </c>
      <c r="AO8" s="47">
        <v>4</v>
      </c>
      <c r="AP8" s="48">
        <v>5</v>
      </c>
    </row>
    <row r="9" spans="1:42" x14ac:dyDescent="0.2">
      <c r="A9" s="51"/>
      <c r="B9" s="41"/>
      <c r="C9" s="66"/>
      <c r="D9" s="66"/>
      <c r="E9" s="49" t="s">
        <v>70</v>
      </c>
      <c r="F9" s="49"/>
      <c r="G9" s="49">
        <f>COUNTIF(H9:AA9,"&gt;0")</f>
        <v>19</v>
      </c>
      <c r="H9" s="50">
        <v>15.5</v>
      </c>
      <c r="I9" s="50">
        <v>31.9</v>
      </c>
      <c r="J9" s="50">
        <v>66.2</v>
      </c>
      <c r="K9" s="50">
        <v>139</v>
      </c>
      <c r="L9" s="50">
        <v>277.89999999999998</v>
      </c>
      <c r="M9" s="50">
        <v>569.4</v>
      </c>
      <c r="N9" s="50">
        <v>996.5</v>
      </c>
      <c r="O9" s="50">
        <v>2050.1999999999998</v>
      </c>
      <c r="P9" s="50">
        <v>0</v>
      </c>
      <c r="Q9" s="50">
        <v>425.8</v>
      </c>
      <c r="R9" s="50">
        <v>74.94</v>
      </c>
      <c r="S9" s="50">
        <v>649.17999999999995</v>
      </c>
      <c r="T9" s="50">
        <v>397</v>
      </c>
      <c r="U9" s="50">
        <v>835</v>
      </c>
      <c r="V9" s="50">
        <v>140</v>
      </c>
      <c r="W9" s="50">
        <v>100</v>
      </c>
      <c r="X9" s="50">
        <v>5.64</v>
      </c>
      <c r="Y9" s="50">
        <v>13.22</v>
      </c>
      <c r="Z9" s="50">
        <v>11.98</v>
      </c>
      <c r="AA9" s="50">
        <v>22.73</v>
      </c>
      <c r="AB9" s="40">
        <v>0</v>
      </c>
      <c r="AC9" s="19">
        <v>0</v>
      </c>
      <c r="AD9" s="35"/>
      <c r="AE9" s="40"/>
      <c r="AF9" s="19"/>
      <c r="AG9" s="35"/>
      <c r="AH9" s="40"/>
      <c r="AI9" s="19"/>
      <c r="AJ9" s="35"/>
      <c r="AK9" s="40"/>
      <c r="AL9" s="19"/>
      <c r="AM9" s="35"/>
      <c r="AN9" s="40"/>
      <c r="AO9" s="19"/>
      <c r="AP9" s="35"/>
    </row>
    <row r="10" spans="1:42" x14ac:dyDescent="0.2">
      <c r="A10" s="51" t="s">
        <v>20</v>
      </c>
      <c r="B10" s="41"/>
      <c r="C10" s="66">
        <f>IF(G11&gt;$B$1,F10,"")</f>
        <v>5253.9853625820142</v>
      </c>
      <c r="D10" s="66">
        <f>RANK(C10,$C$4:$C$118)</f>
        <v>3</v>
      </c>
      <c r="E10" s="42" t="s">
        <v>15</v>
      </c>
      <c r="F10" s="43">
        <f>SUM(H10:AA10)</f>
        <v>5253.9853625820142</v>
      </c>
      <c r="G10" s="44">
        <f>G11</f>
        <v>16</v>
      </c>
      <c r="H10" s="45">
        <v>387.02700524856351</v>
      </c>
      <c r="I10" s="45">
        <v>360.32722369111616</v>
      </c>
      <c r="J10" s="45">
        <v>396.82529533310111</v>
      </c>
      <c r="K10" s="45">
        <v>0</v>
      </c>
      <c r="L10" s="45">
        <v>465.23409537738809</v>
      </c>
      <c r="M10" s="45">
        <v>496.69272506034594</v>
      </c>
      <c r="N10" s="45">
        <v>0</v>
      </c>
      <c r="O10" s="45">
        <v>0</v>
      </c>
      <c r="P10" s="45">
        <v>221.43270168978873</v>
      </c>
      <c r="Q10" s="45">
        <v>624.02762843152777</v>
      </c>
      <c r="R10" s="45">
        <v>381.54042798960381</v>
      </c>
      <c r="S10" s="45">
        <v>0</v>
      </c>
      <c r="T10" s="45">
        <v>375.18516409429969</v>
      </c>
      <c r="U10" s="45">
        <v>250.60050004256274</v>
      </c>
      <c r="V10" s="45">
        <v>352.91179962753216</v>
      </c>
      <c r="W10" s="45">
        <v>40.688666295861275</v>
      </c>
      <c r="X10" s="45">
        <v>339.00944294252628</v>
      </c>
      <c r="Y10" s="45">
        <v>123.09953122262269</v>
      </c>
      <c r="Z10" s="45">
        <v>229.59902274263507</v>
      </c>
      <c r="AA10" s="45">
        <v>209.78413279253962</v>
      </c>
      <c r="AB10" s="46">
        <v>1144.1795242727808</v>
      </c>
      <c r="AC10" s="47">
        <v>3</v>
      </c>
      <c r="AD10" s="48">
        <v>2</v>
      </c>
      <c r="AE10" s="46">
        <v>0</v>
      </c>
      <c r="AF10" s="47">
        <v>2</v>
      </c>
      <c r="AG10" s="48">
        <v>0</v>
      </c>
      <c r="AH10" s="46">
        <v>0</v>
      </c>
      <c r="AI10" s="47">
        <v>3</v>
      </c>
      <c r="AJ10" s="48">
        <v>0</v>
      </c>
      <c r="AK10" s="46">
        <v>1019.3861300602558</v>
      </c>
      <c r="AL10" s="47">
        <v>4</v>
      </c>
      <c r="AM10" s="48">
        <v>1</v>
      </c>
      <c r="AN10" s="46">
        <v>901.49212970032363</v>
      </c>
      <c r="AO10" s="47">
        <v>4</v>
      </c>
      <c r="AP10" s="48">
        <v>3</v>
      </c>
    </row>
    <row r="11" spans="1:42" x14ac:dyDescent="0.2">
      <c r="A11" s="51"/>
      <c r="B11" s="41"/>
      <c r="C11" s="66"/>
      <c r="D11" s="66"/>
      <c r="E11" s="49" t="s">
        <v>70</v>
      </c>
      <c r="F11" s="49"/>
      <c r="G11" s="49">
        <f>COUNTIF(H11:AA11,"&gt;0")</f>
        <v>16</v>
      </c>
      <c r="H11" s="50">
        <v>13.5</v>
      </c>
      <c r="I11" s="50">
        <v>28.25</v>
      </c>
      <c r="J11" s="50">
        <v>60.5</v>
      </c>
      <c r="K11" s="50">
        <v>0</v>
      </c>
      <c r="L11" s="50">
        <v>317.2</v>
      </c>
      <c r="M11" s="50">
        <v>668.51</v>
      </c>
      <c r="N11" s="50">
        <v>0</v>
      </c>
      <c r="O11" s="50">
        <v>0</v>
      </c>
      <c r="P11" s="50">
        <v>21.8</v>
      </c>
      <c r="Q11" s="50">
        <v>442.79</v>
      </c>
      <c r="R11" s="50">
        <v>67.69</v>
      </c>
      <c r="S11" s="50">
        <v>0</v>
      </c>
      <c r="T11" s="50">
        <v>496</v>
      </c>
      <c r="U11" s="50">
        <v>1002.9999999999999</v>
      </c>
      <c r="V11" s="50">
        <v>145</v>
      </c>
      <c r="W11" s="50">
        <v>140</v>
      </c>
      <c r="X11" s="50">
        <v>7.53</v>
      </c>
      <c r="Y11" s="50">
        <v>15.48</v>
      </c>
      <c r="Z11" s="50">
        <v>17.690000000000001</v>
      </c>
      <c r="AA11" s="50">
        <v>23.53</v>
      </c>
      <c r="AB11" s="40">
        <v>0</v>
      </c>
      <c r="AC11" s="19">
        <v>0</v>
      </c>
      <c r="AD11" s="35"/>
      <c r="AE11" s="40"/>
      <c r="AF11" s="19"/>
      <c r="AG11" s="35"/>
      <c r="AH11" s="40"/>
      <c r="AI11" s="19"/>
      <c r="AJ11" s="35"/>
      <c r="AK11" s="40"/>
      <c r="AL11" s="19"/>
      <c r="AM11" s="35"/>
      <c r="AN11" s="40"/>
      <c r="AO11" s="19"/>
      <c r="AP11" s="35"/>
    </row>
    <row r="12" spans="1:42" x14ac:dyDescent="0.2">
      <c r="A12" s="51" t="s">
        <v>21</v>
      </c>
      <c r="B12" s="41"/>
      <c r="C12" s="66" t="str">
        <f>IF(G13&gt;$B$1,F12,"")</f>
        <v/>
      </c>
      <c r="D12" s="66" t="e">
        <f>RANK(C12,$C$4:$C$118)</f>
        <v>#VALUE!</v>
      </c>
      <c r="E12" s="42" t="s">
        <v>15</v>
      </c>
      <c r="F12" s="43">
        <f>SUM(H12:AA12)</f>
        <v>1232.5197324959768</v>
      </c>
      <c r="G12" s="44">
        <f>G13</f>
        <v>5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90.32683129618573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367.9921828690442</v>
      </c>
      <c r="Y12" s="45">
        <v>140.83858069961576</v>
      </c>
      <c r="Z12" s="45">
        <v>318.42276633053552</v>
      </c>
      <c r="AA12" s="45">
        <v>314.9393713005955</v>
      </c>
      <c r="AB12" s="46">
        <v>0</v>
      </c>
      <c r="AC12" s="47">
        <v>0</v>
      </c>
      <c r="AD12" s="48">
        <v>0</v>
      </c>
      <c r="AE12" s="46">
        <v>0</v>
      </c>
      <c r="AF12" s="47">
        <v>0</v>
      </c>
      <c r="AG12" s="48">
        <v>0</v>
      </c>
      <c r="AH12" s="46">
        <v>0</v>
      </c>
      <c r="AI12" s="47">
        <v>1</v>
      </c>
      <c r="AJ12" s="48">
        <v>0</v>
      </c>
      <c r="AK12" s="46">
        <v>0</v>
      </c>
      <c r="AL12" s="47">
        <v>0</v>
      </c>
      <c r="AM12" s="48">
        <v>0</v>
      </c>
      <c r="AN12" s="46">
        <v>1142.1929011997909</v>
      </c>
      <c r="AO12" s="47">
        <v>4</v>
      </c>
      <c r="AP12" s="48">
        <v>2</v>
      </c>
    </row>
    <row r="13" spans="1:42" x14ac:dyDescent="0.2">
      <c r="A13" s="51"/>
      <c r="B13" s="41"/>
      <c r="C13" s="66"/>
      <c r="D13" s="66"/>
      <c r="E13" s="49" t="s">
        <v>70</v>
      </c>
      <c r="F13" s="49"/>
      <c r="G13" s="49">
        <f>COUNTIF(H13:AA13,"&gt;0")</f>
        <v>5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24.3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8.02</v>
      </c>
      <c r="Y13" s="50">
        <v>16.64</v>
      </c>
      <c r="Z13" s="50">
        <v>22.43</v>
      </c>
      <c r="AA13" s="50">
        <v>31.08</v>
      </c>
      <c r="AB13" s="40">
        <v>0</v>
      </c>
      <c r="AC13" s="19">
        <v>0</v>
      </c>
      <c r="AD13" s="35"/>
      <c r="AE13" s="40"/>
      <c r="AF13" s="19"/>
      <c r="AG13" s="35"/>
      <c r="AH13" s="40"/>
      <c r="AI13" s="19"/>
      <c r="AJ13" s="35"/>
      <c r="AK13" s="40"/>
      <c r="AL13" s="19"/>
      <c r="AM13" s="35"/>
      <c r="AN13" s="40"/>
      <c r="AO13" s="19"/>
      <c r="AP13" s="35"/>
    </row>
    <row r="14" spans="1:42" x14ac:dyDescent="0.2">
      <c r="A14" s="51" t="s">
        <v>23</v>
      </c>
      <c r="B14" s="41"/>
      <c r="C14" s="66" t="str">
        <f>IF(G15&gt;$B$1,F14,"")</f>
        <v/>
      </c>
      <c r="D14" s="66" t="e">
        <f>RANK(C14,$C$4:$C$118)</f>
        <v>#VALUE!</v>
      </c>
      <c r="E14" s="42" t="s">
        <v>15</v>
      </c>
      <c r="F14" s="43">
        <f>SUM(H14:AA14)</f>
        <v>3591.834827170198</v>
      </c>
      <c r="G14" s="44">
        <f>G15</f>
        <v>8</v>
      </c>
      <c r="H14" s="45">
        <v>0</v>
      </c>
      <c r="I14" s="45">
        <v>324.38046240754664</v>
      </c>
      <c r="J14" s="45">
        <v>0</v>
      </c>
      <c r="K14" s="45">
        <v>656.93360823567559</v>
      </c>
      <c r="L14" s="45">
        <v>673.508125923894</v>
      </c>
      <c r="M14" s="45">
        <v>709.11007182293565</v>
      </c>
      <c r="N14" s="45">
        <v>572.31080318579279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291.36182304933601</v>
      </c>
      <c r="Y14" s="45">
        <v>101.4003203530481</v>
      </c>
      <c r="Z14" s="45">
        <v>262.82961219196875</v>
      </c>
      <c r="AA14" s="45">
        <v>0</v>
      </c>
      <c r="AB14" s="46">
        <v>0</v>
      </c>
      <c r="AC14" s="47">
        <v>1</v>
      </c>
      <c r="AD14" s="48">
        <v>0</v>
      </c>
      <c r="AE14" s="46">
        <v>0</v>
      </c>
      <c r="AF14" s="47">
        <v>4</v>
      </c>
      <c r="AG14" s="48">
        <v>0</v>
      </c>
      <c r="AH14" s="46">
        <v>0</v>
      </c>
      <c r="AI14" s="47">
        <v>0</v>
      </c>
      <c r="AJ14" s="48">
        <v>0</v>
      </c>
      <c r="AK14" s="46">
        <v>0</v>
      </c>
      <c r="AL14" s="47">
        <v>0</v>
      </c>
      <c r="AM14" s="48">
        <v>0</v>
      </c>
      <c r="AN14" s="46">
        <v>0</v>
      </c>
      <c r="AO14" s="47">
        <v>3</v>
      </c>
      <c r="AP14" s="48">
        <v>0</v>
      </c>
    </row>
    <row r="15" spans="1:42" x14ac:dyDescent="0.2">
      <c r="A15" s="51"/>
      <c r="B15" s="41"/>
      <c r="C15" s="66"/>
      <c r="D15" s="66"/>
      <c r="E15" s="49" t="s">
        <v>70</v>
      </c>
      <c r="F15" s="49"/>
      <c r="G15" s="49">
        <f>COUNTIF(H15:AA15,"&gt;0")</f>
        <v>8</v>
      </c>
      <c r="H15" s="50">
        <v>0</v>
      </c>
      <c r="I15" s="50">
        <v>28.8</v>
      </c>
      <c r="J15" s="50">
        <v>0</v>
      </c>
      <c r="K15" s="50">
        <v>135.69999999999999</v>
      </c>
      <c r="L15" s="50">
        <v>281.16000000000003</v>
      </c>
      <c r="M15" s="50">
        <v>597.1</v>
      </c>
      <c r="N15" s="50">
        <v>1083.0999999999999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6.72</v>
      </c>
      <c r="Y15" s="50">
        <v>14.05</v>
      </c>
      <c r="Z15" s="50">
        <v>19.48</v>
      </c>
      <c r="AA15" s="50">
        <v>0</v>
      </c>
      <c r="AB15" s="40">
        <v>0</v>
      </c>
      <c r="AC15" s="19">
        <v>0</v>
      </c>
      <c r="AD15" s="35"/>
      <c r="AE15" s="40"/>
      <c r="AF15" s="19"/>
      <c r="AG15" s="35"/>
      <c r="AH15" s="40"/>
      <c r="AI15" s="19"/>
      <c r="AJ15" s="35"/>
      <c r="AK15" s="40"/>
      <c r="AL15" s="19"/>
      <c r="AM15" s="35"/>
      <c r="AN15" s="40"/>
      <c r="AO15" s="19"/>
      <c r="AP15" s="35"/>
    </row>
    <row r="16" spans="1:42" x14ac:dyDescent="0.2">
      <c r="A16" s="51" t="s">
        <v>24</v>
      </c>
      <c r="B16" s="41"/>
      <c r="C16" s="66" t="str">
        <f>IF(G17&gt;$B$1,F16,"")</f>
        <v/>
      </c>
      <c r="D16" s="66" t="e">
        <f>RANK(C16,$C$4:$C$118)</f>
        <v>#VALUE!</v>
      </c>
      <c r="E16" s="42" t="s">
        <v>15</v>
      </c>
      <c r="F16" s="43">
        <f>SUM(H16:AA16)</f>
        <v>2644.7930293027703</v>
      </c>
      <c r="G16" s="44">
        <f>G17</f>
        <v>4</v>
      </c>
      <c r="H16" s="45">
        <v>703.43854628377346</v>
      </c>
      <c r="I16" s="45">
        <v>717.96969341252179</v>
      </c>
      <c r="J16" s="45">
        <v>666.3959908449358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556.98879876153944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6">
        <v>2087.8042305412309</v>
      </c>
      <c r="AC16" s="47">
        <v>3</v>
      </c>
      <c r="AD16" s="48">
        <v>1</v>
      </c>
      <c r="AE16" s="46">
        <v>0</v>
      </c>
      <c r="AF16" s="47">
        <v>0</v>
      </c>
      <c r="AG16" s="48">
        <v>0</v>
      </c>
      <c r="AH16" s="46">
        <v>0</v>
      </c>
      <c r="AI16" s="47">
        <v>0</v>
      </c>
      <c r="AJ16" s="48">
        <v>0</v>
      </c>
      <c r="AK16" s="46">
        <v>0</v>
      </c>
      <c r="AL16" s="47">
        <v>1</v>
      </c>
      <c r="AM16" s="48">
        <v>0</v>
      </c>
      <c r="AN16" s="46">
        <v>0</v>
      </c>
      <c r="AO16" s="47">
        <v>0</v>
      </c>
      <c r="AP16" s="48">
        <v>0</v>
      </c>
    </row>
    <row r="17" spans="1:42" x14ac:dyDescent="0.2">
      <c r="A17" s="51"/>
      <c r="B17" s="41"/>
      <c r="C17" s="66"/>
      <c r="D17" s="66"/>
      <c r="E17" s="49" t="s">
        <v>70</v>
      </c>
      <c r="F17" s="49"/>
      <c r="G17" s="49">
        <f>COUNTIF(H17:AA17,"&gt;0")</f>
        <v>4</v>
      </c>
      <c r="H17" s="50">
        <v>11.74</v>
      </c>
      <c r="I17" s="50">
        <v>23.73</v>
      </c>
      <c r="J17" s="50">
        <v>53.37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586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40">
        <v>0</v>
      </c>
      <c r="AC17" s="19">
        <v>0</v>
      </c>
      <c r="AD17" s="35"/>
      <c r="AE17" s="40"/>
      <c r="AF17" s="19"/>
      <c r="AG17" s="35"/>
      <c r="AH17" s="40"/>
      <c r="AI17" s="19"/>
      <c r="AJ17" s="35"/>
      <c r="AK17" s="40"/>
      <c r="AL17" s="19"/>
      <c r="AM17" s="35"/>
      <c r="AN17" s="40"/>
      <c r="AO17" s="19"/>
      <c r="AP17" s="35"/>
    </row>
    <row r="18" spans="1:42" x14ac:dyDescent="0.2">
      <c r="A18" s="51" t="s">
        <v>25</v>
      </c>
      <c r="B18" s="41"/>
      <c r="C18" s="66">
        <f>IF(G19&gt;$B$1,F18,"")</f>
        <v>5710.7883955508551</v>
      </c>
      <c r="D18" s="66">
        <f>RANK(C18,$C$4:$C$118)</f>
        <v>2</v>
      </c>
      <c r="E18" s="42" t="s">
        <v>15</v>
      </c>
      <c r="F18" s="43">
        <f>SUM(H18:AA18)</f>
        <v>5710.7883955508551</v>
      </c>
      <c r="G18" s="44">
        <f>G19</f>
        <v>18</v>
      </c>
      <c r="H18" s="45">
        <v>234.26750136826897</v>
      </c>
      <c r="I18" s="45">
        <v>209.19487884619744</v>
      </c>
      <c r="J18" s="45">
        <v>243.08216776836508</v>
      </c>
      <c r="K18" s="45">
        <v>598.22362527150381</v>
      </c>
      <c r="L18" s="45">
        <v>700.06257791087751</v>
      </c>
      <c r="M18" s="45">
        <v>736.68891087951067</v>
      </c>
      <c r="N18" s="45">
        <v>0</v>
      </c>
      <c r="O18" s="45">
        <v>0</v>
      </c>
      <c r="P18" s="45">
        <v>1.0859673675909209</v>
      </c>
      <c r="Q18" s="45">
        <v>734.11021027432764</v>
      </c>
      <c r="R18" s="45">
        <v>192.64418971917777</v>
      </c>
      <c r="S18" s="45">
        <v>735.12970140515711</v>
      </c>
      <c r="T18" s="45">
        <v>242.36218495909293</v>
      </c>
      <c r="U18" s="45">
        <v>73.397350732867295</v>
      </c>
      <c r="V18" s="45">
        <v>317.66102205231579</v>
      </c>
      <c r="W18" s="45">
        <v>140.18206924554818</v>
      </c>
      <c r="X18" s="45">
        <v>196.66532253280363</v>
      </c>
      <c r="Y18" s="45">
        <v>69.206460504632474</v>
      </c>
      <c r="Z18" s="45">
        <v>172.92607204236208</v>
      </c>
      <c r="AA18" s="45">
        <v>113.89818267025578</v>
      </c>
      <c r="AB18" s="46">
        <v>686.54454798283155</v>
      </c>
      <c r="AC18" s="47">
        <v>3</v>
      </c>
      <c r="AD18" s="48">
        <v>4</v>
      </c>
      <c r="AE18" s="46">
        <v>0</v>
      </c>
      <c r="AF18" s="47">
        <v>3</v>
      </c>
      <c r="AG18" s="48">
        <v>0</v>
      </c>
      <c r="AH18" s="46">
        <v>1662.9700687662535</v>
      </c>
      <c r="AI18" s="47">
        <v>4</v>
      </c>
      <c r="AJ18" s="48">
        <v>2</v>
      </c>
      <c r="AK18" s="46">
        <v>773.60262698982422</v>
      </c>
      <c r="AL18" s="47">
        <v>4</v>
      </c>
      <c r="AM18" s="48">
        <v>2</v>
      </c>
      <c r="AN18" s="46">
        <v>552.69603775005396</v>
      </c>
      <c r="AO18" s="47">
        <v>4</v>
      </c>
      <c r="AP18" s="48">
        <v>6</v>
      </c>
    </row>
    <row r="19" spans="1:42" x14ac:dyDescent="0.2">
      <c r="A19" s="51"/>
      <c r="B19" s="41"/>
      <c r="C19" s="66"/>
      <c r="D19" s="66"/>
      <c r="E19" s="49" t="s">
        <v>70</v>
      </c>
      <c r="F19" s="49"/>
      <c r="G19" s="49">
        <f>COUNTIF(H19:AA19,"&gt;0")</f>
        <v>18</v>
      </c>
      <c r="H19" s="50">
        <v>14.59</v>
      </c>
      <c r="I19" s="50">
        <v>30.78</v>
      </c>
      <c r="J19" s="50">
        <v>65.599999999999994</v>
      </c>
      <c r="K19" s="50">
        <v>140.6</v>
      </c>
      <c r="L19" s="50">
        <v>276.95999999999998</v>
      </c>
      <c r="M19" s="50">
        <v>588.6</v>
      </c>
      <c r="N19" s="50">
        <v>0</v>
      </c>
      <c r="O19" s="50">
        <v>0</v>
      </c>
      <c r="P19" s="50">
        <v>28.08</v>
      </c>
      <c r="Q19" s="50">
        <v>413.58</v>
      </c>
      <c r="R19" s="50">
        <v>75.3</v>
      </c>
      <c r="S19" s="50">
        <v>636.54999999999995</v>
      </c>
      <c r="T19" s="50">
        <v>422</v>
      </c>
      <c r="U19" s="50">
        <v>791</v>
      </c>
      <c r="V19" s="50">
        <v>140</v>
      </c>
      <c r="W19" s="50">
        <v>200</v>
      </c>
      <c r="X19" s="50">
        <v>5.09</v>
      </c>
      <c r="Y19" s="50">
        <v>11.9</v>
      </c>
      <c r="Z19" s="50">
        <v>14.58</v>
      </c>
      <c r="AA19" s="50">
        <v>16.39</v>
      </c>
      <c r="AB19" s="40">
        <v>0</v>
      </c>
      <c r="AC19" s="19">
        <v>0</v>
      </c>
      <c r="AD19" s="35"/>
      <c r="AE19" s="40"/>
      <c r="AF19" s="19"/>
      <c r="AG19" s="35"/>
      <c r="AH19" s="40"/>
      <c r="AI19" s="19"/>
      <c r="AJ19" s="35"/>
      <c r="AK19" s="40"/>
      <c r="AL19" s="19"/>
      <c r="AM19" s="35"/>
      <c r="AN19" s="40"/>
      <c r="AO19" s="19"/>
      <c r="AP19" s="35"/>
    </row>
    <row r="20" spans="1:42" x14ac:dyDescent="0.2">
      <c r="A20" s="51" t="s">
        <v>232</v>
      </c>
      <c r="B20" s="41"/>
      <c r="C20" s="66" t="str">
        <f>IF(G21&gt;$B$1,F20,"")</f>
        <v/>
      </c>
      <c r="D20" s="66" t="e">
        <f>RANK(C20,$C$4:$C$118)</f>
        <v>#VALUE!</v>
      </c>
      <c r="E20" s="42" t="s">
        <v>15</v>
      </c>
      <c r="F20" s="43">
        <f>SUM(H20:AA20)</f>
        <v>2939.1514082753547</v>
      </c>
      <c r="G20" s="44">
        <f>G21</f>
        <v>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814.07276578460676</v>
      </c>
      <c r="N20" s="45">
        <v>0</v>
      </c>
      <c r="O20" s="45">
        <v>0</v>
      </c>
      <c r="P20" s="45">
        <v>179.15483710839044</v>
      </c>
      <c r="Q20" s="45">
        <v>789.37867937039528</v>
      </c>
      <c r="R20" s="45">
        <v>378.40416116296961</v>
      </c>
      <c r="S20" s="45">
        <v>778.14096484899233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6">
        <v>0</v>
      </c>
      <c r="AC20" s="47">
        <v>0</v>
      </c>
      <c r="AD20" s="48">
        <v>0</v>
      </c>
      <c r="AE20" s="46">
        <v>0</v>
      </c>
      <c r="AF20" s="47">
        <v>1</v>
      </c>
      <c r="AG20" s="48">
        <v>0</v>
      </c>
      <c r="AH20" s="46">
        <v>2125.0786424907474</v>
      </c>
      <c r="AI20" s="47">
        <v>4</v>
      </c>
      <c r="AJ20" s="48">
        <v>1</v>
      </c>
      <c r="AK20" s="46">
        <v>0</v>
      </c>
      <c r="AL20" s="47">
        <v>0</v>
      </c>
      <c r="AM20" s="48">
        <v>0</v>
      </c>
      <c r="AN20" s="46">
        <v>0</v>
      </c>
      <c r="AO20" s="47">
        <v>0</v>
      </c>
      <c r="AP20" s="48">
        <v>0</v>
      </c>
    </row>
    <row r="21" spans="1:42" x14ac:dyDescent="0.2">
      <c r="A21" s="51"/>
      <c r="B21" s="41"/>
      <c r="C21" s="66"/>
      <c r="D21" s="66"/>
      <c r="E21" s="49" t="s">
        <v>70</v>
      </c>
      <c r="F21" s="49"/>
      <c r="G21" s="49">
        <f>COUNTIF(H21:AA21,"&gt;0")</f>
        <v>5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565.5</v>
      </c>
      <c r="N21" s="50">
        <v>0</v>
      </c>
      <c r="O21" s="50">
        <v>0</v>
      </c>
      <c r="P21" s="50">
        <v>22.5</v>
      </c>
      <c r="Q21" s="50">
        <v>399.7</v>
      </c>
      <c r="R21" s="50">
        <v>67.8</v>
      </c>
      <c r="S21" s="50">
        <v>620.79999999999995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40">
        <v>0</v>
      </c>
      <c r="AC21" s="19">
        <v>0</v>
      </c>
      <c r="AD21" s="35"/>
      <c r="AE21" s="40"/>
      <c r="AF21" s="19"/>
      <c r="AG21" s="35"/>
      <c r="AH21" s="40"/>
      <c r="AI21" s="19"/>
      <c r="AJ21" s="35"/>
      <c r="AK21" s="40"/>
      <c r="AL21" s="19"/>
      <c r="AM21" s="35"/>
      <c r="AN21" s="40"/>
      <c r="AO21" s="19"/>
      <c r="AP21" s="35"/>
    </row>
    <row r="22" spans="1:42" x14ac:dyDescent="0.2">
      <c r="A22" s="51" t="s">
        <v>233</v>
      </c>
      <c r="B22" s="41"/>
      <c r="C22" s="66" t="str">
        <f>IF(G23&gt;$B$1,F22,"")</f>
        <v/>
      </c>
      <c r="D22" s="66" t="e">
        <f>RANK(C22,$C$4:$C$118)</f>
        <v>#VALUE!</v>
      </c>
      <c r="E22" s="42" t="s">
        <v>15</v>
      </c>
      <c r="F22" s="43">
        <f>SUM(H22:AA22)</f>
        <v>2968.5827474200264</v>
      </c>
      <c r="G22" s="44">
        <f>G23</f>
        <v>10</v>
      </c>
      <c r="H22" s="45">
        <v>239.26500414645744</v>
      </c>
      <c r="I22" s="45">
        <v>313.61263331714753</v>
      </c>
      <c r="J22" s="45">
        <v>172.98679499596909</v>
      </c>
      <c r="K22" s="45">
        <v>449.54256207451641</v>
      </c>
      <c r="L22" s="45">
        <v>372.65778785037293</v>
      </c>
      <c r="M22" s="45">
        <v>349.80609820342102</v>
      </c>
      <c r="N22" s="45">
        <v>0</v>
      </c>
      <c r="O22" s="45">
        <v>0</v>
      </c>
      <c r="P22" s="45">
        <v>213.2571727451498</v>
      </c>
      <c r="Q22" s="45">
        <v>379.14889389344614</v>
      </c>
      <c r="R22" s="45">
        <v>0</v>
      </c>
      <c r="S22" s="45">
        <v>0</v>
      </c>
      <c r="T22" s="45">
        <v>280.10455260055147</v>
      </c>
      <c r="U22" s="45">
        <v>198.20124759299472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6">
        <v>725.86443245957412</v>
      </c>
      <c r="AC22" s="47">
        <v>3</v>
      </c>
      <c r="AD22" s="48">
        <v>3</v>
      </c>
      <c r="AE22" s="46">
        <v>0</v>
      </c>
      <c r="AF22" s="47">
        <v>3</v>
      </c>
      <c r="AG22" s="48">
        <v>0</v>
      </c>
      <c r="AH22" s="46">
        <v>0</v>
      </c>
      <c r="AI22" s="47">
        <v>2</v>
      </c>
      <c r="AJ22" s="48">
        <v>0</v>
      </c>
      <c r="AK22" s="46">
        <v>0</v>
      </c>
      <c r="AL22" s="47">
        <v>2</v>
      </c>
      <c r="AM22" s="48">
        <v>0</v>
      </c>
      <c r="AN22" s="46">
        <v>0</v>
      </c>
      <c r="AO22" s="47">
        <v>0</v>
      </c>
      <c r="AP22" s="48">
        <v>0</v>
      </c>
    </row>
    <row r="23" spans="1:42" x14ac:dyDescent="0.2">
      <c r="A23" s="51"/>
      <c r="B23" s="41"/>
      <c r="C23" s="66"/>
      <c r="D23" s="66"/>
      <c r="E23" s="49" t="s">
        <v>70</v>
      </c>
      <c r="F23" s="49"/>
      <c r="G23" s="49">
        <f>COUNTIF(H23:AA23,"&gt;0")</f>
        <v>10</v>
      </c>
      <c r="H23" s="50">
        <v>14.55</v>
      </c>
      <c r="I23" s="50">
        <v>28.97</v>
      </c>
      <c r="J23" s="50">
        <v>68.41</v>
      </c>
      <c r="K23" s="50">
        <v>154.11000000000001</v>
      </c>
      <c r="L23" s="50">
        <v>335.6</v>
      </c>
      <c r="M23" s="50">
        <v>726.6</v>
      </c>
      <c r="N23" s="50">
        <v>0</v>
      </c>
      <c r="O23" s="50">
        <v>0</v>
      </c>
      <c r="P23" s="50">
        <v>21.93</v>
      </c>
      <c r="Q23" s="50">
        <v>518.27</v>
      </c>
      <c r="R23" s="50">
        <v>0</v>
      </c>
      <c r="S23" s="50">
        <v>0</v>
      </c>
      <c r="T23" s="50">
        <v>444.00000000000006</v>
      </c>
      <c r="U23" s="50">
        <v>947.00000000000011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40">
        <v>0</v>
      </c>
      <c r="AC23" s="19">
        <v>0</v>
      </c>
      <c r="AD23" s="35"/>
      <c r="AE23" s="40"/>
      <c r="AF23" s="19"/>
      <c r="AG23" s="35"/>
      <c r="AH23" s="40"/>
      <c r="AI23" s="19"/>
      <c r="AJ23" s="35"/>
      <c r="AK23" s="40"/>
      <c r="AL23" s="19"/>
      <c r="AM23" s="35"/>
      <c r="AN23" s="40"/>
      <c r="AO23" s="19"/>
      <c r="AP23" s="35"/>
    </row>
    <row r="24" spans="1:42" x14ac:dyDescent="0.2">
      <c r="A24" s="51" t="s">
        <v>27</v>
      </c>
      <c r="B24" s="41"/>
      <c r="C24" s="66" t="str">
        <f>IF(G25&gt;$B$1,F24,"")</f>
        <v/>
      </c>
      <c r="D24" s="66" t="e">
        <f>RANK(C24,$C$4:$C$118)</f>
        <v>#VALUE!</v>
      </c>
      <c r="E24" s="42" t="s">
        <v>15</v>
      </c>
      <c r="F24" s="43">
        <f>SUM(H24:AA24)</f>
        <v>814.31711725883019</v>
      </c>
      <c r="G24" s="44">
        <f>G25</f>
        <v>5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159.42343050550861</v>
      </c>
      <c r="W24" s="45">
        <v>149.72627503177338</v>
      </c>
      <c r="X24" s="45">
        <v>0</v>
      </c>
      <c r="Y24" s="45">
        <v>91.456937638103199</v>
      </c>
      <c r="Z24" s="45">
        <v>212.68469034146</v>
      </c>
      <c r="AA24" s="45">
        <v>201.02578374198498</v>
      </c>
      <c r="AB24" s="46">
        <v>0</v>
      </c>
      <c r="AC24" s="47">
        <v>0</v>
      </c>
      <c r="AD24" s="48">
        <v>0</v>
      </c>
      <c r="AE24" s="46">
        <v>0</v>
      </c>
      <c r="AF24" s="47">
        <v>0</v>
      </c>
      <c r="AG24" s="48">
        <v>0</v>
      </c>
      <c r="AH24" s="46">
        <v>0</v>
      </c>
      <c r="AI24" s="47">
        <v>0</v>
      </c>
      <c r="AJ24" s="48">
        <v>0</v>
      </c>
      <c r="AK24" s="46">
        <v>0</v>
      </c>
      <c r="AL24" s="47">
        <v>2</v>
      </c>
      <c r="AM24" s="48">
        <v>0</v>
      </c>
      <c r="AN24" s="46">
        <v>0</v>
      </c>
      <c r="AO24" s="47">
        <v>3</v>
      </c>
      <c r="AP24" s="48">
        <v>0</v>
      </c>
    </row>
    <row r="25" spans="1:42" x14ac:dyDescent="0.2">
      <c r="A25" s="51"/>
      <c r="B25" s="41"/>
      <c r="C25" s="66"/>
      <c r="D25" s="66"/>
      <c r="E25" s="49" t="s">
        <v>70</v>
      </c>
      <c r="F25" s="49"/>
      <c r="G25" s="49">
        <f>COUNTIF(H25:AA25,"&gt;0")</f>
        <v>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114.99999999999999</v>
      </c>
      <c r="W25" s="50">
        <v>204.99999999999997</v>
      </c>
      <c r="X25" s="50">
        <v>0</v>
      </c>
      <c r="Y25" s="50">
        <v>13.39</v>
      </c>
      <c r="Z25" s="50">
        <v>16.77</v>
      </c>
      <c r="AA25" s="50">
        <v>22.89</v>
      </c>
      <c r="AB25" s="40">
        <v>0</v>
      </c>
      <c r="AC25" s="19">
        <v>0</v>
      </c>
      <c r="AD25" s="35"/>
      <c r="AE25" s="40"/>
      <c r="AF25" s="19"/>
      <c r="AG25" s="35"/>
      <c r="AH25" s="40"/>
      <c r="AI25" s="19"/>
      <c r="AJ25" s="35"/>
      <c r="AK25" s="40"/>
      <c r="AL25" s="19"/>
      <c r="AM25" s="35"/>
      <c r="AN25" s="40"/>
      <c r="AO25" s="19"/>
      <c r="AP25" s="35"/>
    </row>
    <row r="26" spans="1:42" x14ac:dyDescent="0.2">
      <c r="A26" s="51" t="s">
        <v>28</v>
      </c>
      <c r="B26" s="41"/>
      <c r="C26" s="66" t="str">
        <f>IF(G27&gt;$B$1,F26,"")</f>
        <v/>
      </c>
      <c r="D26" s="66" t="e">
        <f>RANK(C26,$C$4:$C$118)</f>
        <v>#VALUE!</v>
      </c>
      <c r="E26" s="42" t="s">
        <v>15</v>
      </c>
      <c r="F26" s="43">
        <f>SUM(H26:AA26)</f>
        <v>0</v>
      </c>
      <c r="G26" s="44">
        <f>G27</f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6">
        <v>0</v>
      </c>
      <c r="AC26" s="47">
        <v>0</v>
      </c>
      <c r="AD26" s="48">
        <v>0</v>
      </c>
      <c r="AE26" s="46">
        <v>0</v>
      </c>
      <c r="AF26" s="47">
        <v>0</v>
      </c>
      <c r="AG26" s="48">
        <v>0</v>
      </c>
      <c r="AH26" s="46">
        <v>0</v>
      </c>
      <c r="AI26" s="47">
        <v>0</v>
      </c>
      <c r="AJ26" s="48">
        <v>0</v>
      </c>
      <c r="AK26" s="46">
        <v>0</v>
      </c>
      <c r="AL26" s="47">
        <v>0</v>
      </c>
      <c r="AM26" s="48">
        <v>0</v>
      </c>
      <c r="AN26" s="46">
        <v>0</v>
      </c>
      <c r="AO26" s="47">
        <v>0</v>
      </c>
      <c r="AP26" s="48">
        <v>0</v>
      </c>
    </row>
    <row r="27" spans="1:42" x14ac:dyDescent="0.2">
      <c r="A27" s="51"/>
      <c r="B27" s="41"/>
      <c r="C27" s="66"/>
      <c r="D27" s="66"/>
      <c r="E27" s="49" t="s">
        <v>70</v>
      </c>
      <c r="F27" s="49"/>
      <c r="G27" s="49">
        <f>COUNTIF(H27:AA27,"&gt;0")</f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40">
        <v>0</v>
      </c>
      <c r="AC27" s="19">
        <v>0</v>
      </c>
      <c r="AD27" s="35"/>
      <c r="AE27" s="40"/>
      <c r="AF27" s="19"/>
      <c r="AG27" s="35"/>
      <c r="AH27" s="40"/>
      <c r="AI27" s="19"/>
      <c r="AJ27" s="35"/>
      <c r="AK27" s="40"/>
      <c r="AL27" s="19"/>
      <c r="AM27" s="35"/>
      <c r="AN27" s="40"/>
      <c r="AO27" s="19"/>
      <c r="AP27" s="35"/>
    </row>
    <row r="28" spans="1:42" x14ac:dyDescent="0.2">
      <c r="A28" s="51" t="s">
        <v>22</v>
      </c>
      <c r="B28" s="41"/>
      <c r="C28" s="66" t="str">
        <f>IF(G29&gt;$B$1,F28,"")</f>
        <v/>
      </c>
      <c r="D28" s="66" t="e">
        <f>RANK(C28,$C$4:$C$118)</f>
        <v>#VALUE!</v>
      </c>
      <c r="E28" s="42" t="s">
        <v>15</v>
      </c>
      <c r="F28" s="43">
        <f>SUM(H28:AA28)</f>
        <v>1898.5348453069323</v>
      </c>
      <c r="G28" s="44">
        <f>G29</f>
        <v>5</v>
      </c>
      <c r="H28" s="45">
        <v>0</v>
      </c>
      <c r="I28" s="45">
        <v>0</v>
      </c>
      <c r="J28" s="45">
        <v>348.13687598477509</v>
      </c>
      <c r="K28" s="45">
        <v>571.88321833963869</v>
      </c>
      <c r="L28" s="45">
        <v>0</v>
      </c>
      <c r="M28" s="45">
        <v>0</v>
      </c>
      <c r="N28" s="45">
        <v>0</v>
      </c>
      <c r="O28" s="45">
        <v>0</v>
      </c>
      <c r="P28" s="45">
        <v>190.79640240801788</v>
      </c>
      <c r="Q28" s="45">
        <v>601.32614577849756</v>
      </c>
      <c r="R28" s="45">
        <v>186.39220279600292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6">
        <v>0</v>
      </c>
      <c r="AC28" s="47">
        <v>1</v>
      </c>
      <c r="AD28" s="48">
        <v>0</v>
      </c>
      <c r="AE28" s="46">
        <v>0</v>
      </c>
      <c r="AF28" s="47">
        <v>1</v>
      </c>
      <c r="AG28" s="48">
        <v>0</v>
      </c>
      <c r="AH28" s="46">
        <v>0</v>
      </c>
      <c r="AI28" s="47">
        <v>3</v>
      </c>
      <c r="AJ28" s="48">
        <v>0</v>
      </c>
      <c r="AK28" s="46">
        <v>0</v>
      </c>
      <c r="AL28" s="47">
        <v>0</v>
      </c>
      <c r="AM28" s="48">
        <v>0</v>
      </c>
      <c r="AN28" s="46">
        <v>0</v>
      </c>
      <c r="AO28" s="47">
        <v>0</v>
      </c>
      <c r="AP28" s="48">
        <v>0</v>
      </c>
    </row>
    <row r="29" spans="1:42" x14ac:dyDescent="0.2">
      <c r="A29" s="51"/>
      <c r="B29" s="41"/>
      <c r="C29" s="66"/>
      <c r="D29" s="66"/>
      <c r="E29" s="49" t="s">
        <v>70</v>
      </c>
      <c r="F29" s="49"/>
      <c r="G29" s="49">
        <f>COUNTIF(H29:AA29,"&gt;0")</f>
        <v>5</v>
      </c>
      <c r="H29" s="50">
        <v>0</v>
      </c>
      <c r="I29" s="50">
        <v>0</v>
      </c>
      <c r="J29" s="50">
        <v>62</v>
      </c>
      <c r="K29" s="50">
        <v>142.87</v>
      </c>
      <c r="L29" s="50">
        <v>0</v>
      </c>
      <c r="M29" s="50">
        <v>0</v>
      </c>
      <c r="N29" s="50">
        <v>0</v>
      </c>
      <c r="O29" s="50">
        <v>0</v>
      </c>
      <c r="P29" s="50">
        <v>22.3</v>
      </c>
      <c r="Q29" s="50">
        <v>449.11</v>
      </c>
      <c r="R29" s="50">
        <v>75.599999999999994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40">
        <v>0</v>
      </c>
      <c r="AC29" s="19">
        <v>0</v>
      </c>
      <c r="AD29" s="35"/>
      <c r="AE29" s="40"/>
      <c r="AF29" s="19"/>
      <c r="AG29" s="35"/>
      <c r="AH29" s="40"/>
      <c r="AI29" s="19"/>
      <c r="AJ29" s="35"/>
      <c r="AK29" s="40"/>
      <c r="AL29" s="19"/>
      <c r="AM29" s="35"/>
      <c r="AN29" s="40"/>
      <c r="AO29" s="19"/>
      <c r="AP29" s="35"/>
    </row>
    <row r="30" spans="1:42" x14ac:dyDescent="0.2">
      <c r="A30" s="51" t="s">
        <v>26</v>
      </c>
      <c r="B30" s="41"/>
      <c r="C30" s="66" t="str">
        <f>IF(G31&gt;$B$1,F30,"")</f>
        <v/>
      </c>
      <c r="D30" s="66" t="e">
        <f>RANK(C30,$C$4:$C$118)</f>
        <v>#VALUE!</v>
      </c>
      <c r="E30" s="42" t="s">
        <v>15</v>
      </c>
      <c r="F30" s="43">
        <f>SUM(H30:AA30)</f>
        <v>495.60937075318651</v>
      </c>
      <c r="G30" s="44">
        <f>G31</f>
        <v>2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177.94834870087072</v>
      </c>
      <c r="U30" s="45">
        <v>0</v>
      </c>
      <c r="V30" s="45">
        <v>317.66102205231579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6">
        <v>0</v>
      </c>
      <c r="AC30" s="47">
        <v>0</v>
      </c>
      <c r="AD30" s="48">
        <v>0</v>
      </c>
      <c r="AE30" s="46">
        <v>0</v>
      </c>
      <c r="AF30" s="47">
        <v>0</v>
      </c>
      <c r="AG30" s="48">
        <v>0</v>
      </c>
      <c r="AH30" s="46">
        <v>0</v>
      </c>
      <c r="AI30" s="47">
        <v>0</v>
      </c>
      <c r="AJ30" s="48">
        <v>0</v>
      </c>
      <c r="AK30" s="46">
        <v>0</v>
      </c>
      <c r="AL30" s="47">
        <v>2</v>
      </c>
      <c r="AM30" s="48">
        <v>0</v>
      </c>
      <c r="AN30" s="46">
        <v>0</v>
      </c>
      <c r="AO30" s="47">
        <v>0</v>
      </c>
      <c r="AP30" s="48">
        <v>0</v>
      </c>
    </row>
    <row r="31" spans="1:42" x14ac:dyDescent="0.2">
      <c r="A31" s="51"/>
      <c r="B31" s="41"/>
      <c r="C31" s="66"/>
      <c r="D31" s="66"/>
      <c r="E31" s="49" t="s">
        <v>70</v>
      </c>
      <c r="F31" s="49"/>
      <c r="G31" s="49">
        <f>COUNTIF(H31:AA31,"&gt;0")</f>
        <v>2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382</v>
      </c>
      <c r="U31" s="50">
        <v>0</v>
      </c>
      <c r="V31" s="50">
        <v>140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40">
        <v>0</v>
      </c>
      <c r="AC31" s="19">
        <v>0</v>
      </c>
      <c r="AD31" s="35"/>
      <c r="AE31" s="40"/>
      <c r="AF31" s="19"/>
      <c r="AG31" s="35"/>
      <c r="AH31" s="40"/>
      <c r="AI31" s="19"/>
      <c r="AJ31" s="35"/>
      <c r="AK31" s="40"/>
      <c r="AL31" s="19"/>
      <c r="AM31" s="35"/>
      <c r="AN31" s="40"/>
      <c r="AO31" s="19"/>
      <c r="AP31" s="35"/>
    </row>
    <row r="32" spans="1:42" x14ac:dyDescent="0.2">
      <c r="A32" s="51" t="s">
        <v>29</v>
      </c>
      <c r="B32" s="41"/>
      <c r="C32" s="66" t="str">
        <f>IF(G33&gt;$B$1,F32,"")</f>
        <v/>
      </c>
      <c r="D32" s="66" t="e">
        <f>RANK(C32,$C$4:$C$118)</f>
        <v>#VALUE!</v>
      </c>
      <c r="E32" s="42" t="s">
        <v>15</v>
      </c>
      <c r="F32" s="43">
        <f>SUM(H32:AA32)</f>
        <v>1580.386397500542</v>
      </c>
      <c r="G32" s="44">
        <f>G33</f>
        <v>4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635.08157085835535</v>
      </c>
      <c r="N32" s="45">
        <v>0</v>
      </c>
      <c r="O32" s="45">
        <v>0</v>
      </c>
      <c r="P32" s="45">
        <v>62.952109261581541</v>
      </c>
      <c r="Q32" s="45">
        <v>0</v>
      </c>
      <c r="R32" s="45">
        <v>373.58015701684104</v>
      </c>
      <c r="S32" s="45">
        <v>508.77256036376406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6">
        <v>0</v>
      </c>
      <c r="AC32" s="47">
        <v>0</v>
      </c>
      <c r="AD32" s="48">
        <v>0</v>
      </c>
      <c r="AE32" s="46">
        <v>0</v>
      </c>
      <c r="AF32" s="47">
        <v>1</v>
      </c>
      <c r="AG32" s="48">
        <v>0</v>
      </c>
      <c r="AH32" s="46">
        <v>0</v>
      </c>
      <c r="AI32" s="47">
        <v>3</v>
      </c>
      <c r="AJ32" s="48">
        <v>0</v>
      </c>
      <c r="AK32" s="46">
        <v>0</v>
      </c>
      <c r="AL32" s="47">
        <v>0</v>
      </c>
      <c r="AM32" s="48">
        <v>0</v>
      </c>
      <c r="AN32" s="46">
        <v>0</v>
      </c>
      <c r="AO32" s="47">
        <v>0</v>
      </c>
      <c r="AP32" s="48">
        <v>0</v>
      </c>
    </row>
    <row r="33" spans="1:42" x14ac:dyDescent="0.2">
      <c r="A33" s="51"/>
      <c r="B33" s="41"/>
      <c r="C33" s="66"/>
      <c r="D33" s="66"/>
      <c r="E33" s="49" t="s">
        <v>70</v>
      </c>
      <c r="F33" s="49"/>
      <c r="G33" s="49">
        <f>COUNTIF(H33:AA33,"&gt;0")</f>
        <v>4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620.70000000000005</v>
      </c>
      <c r="N33" s="50">
        <v>0</v>
      </c>
      <c r="O33" s="50">
        <v>0</v>
      </c>
      <c r="P33" s="50">
        <v>25.02</v>
      </c>
      <c r="Q33" s="50">
        <v>0</v>
      </c>
      <c r="R33" s="50">
        <v>67.97</v>
      </c>
      <c r="S33" s="50">
        <v>727.85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40">
        <v>0</v>
      </c>
      <c r="AC33" s="19">
        <v>0</v>
      </c>
      <c r="AD33" s="35"/>
      <c r="AE33" s="40"/>
      <c r="AF33" s="19"/>
      <c r="AG33" s="35"/>
      <c r="AH33" s="40"/>
      <c r="AI33" s="19"/>
      <c r="AJ33" s="35"/>
      <c r="AK33" s="40"/>
      <c r="AL33" s="19"/>
      <c r="AM33" s="35"/>
      <c r="AN33" s="40"/>
      <c r="AO33" s="19"/>
      <c r="AP33" s="35"/>
    </row>
    <row r="34" spans="1:42" x14ac:dyDescent="0.2">
      <c r="A34" s="51" t="s">
        <v>234</v>
      </c>
      <c r="B34" s="41"/>
      <c r="C34" s="66" t="str">
        <f>IF(G35&gt;$B$1,F34,"")</f>
        <v/>
      </c>
      <c r="D34" s="66" t="e">
        <f>RANK(C34,$C$4:$C$118)</f>
        <v>#VALUE!</v>
      </c>
      <c r="E34" s="42" t="s">
        <v>15</v>
      </c>
      <c r="F34" s="43">
        <f>SUM(H34:AA34)</f>
        <v>2164.0302744127493</v>
      </c>
      <c r="G34" s="44">
        <f>G35</f>
        <v>6</v>
      </c>
      <c r="H34" s="45">
        <v>418.72003577055278</v>
      </c>
      <c r="I34" s="45">
        <v>397.95512107458609</v>
      </c>
      <c r="J34" s="45">
        <v>0</v>
      </c>
      <c r="K34" s="45">
        <v>439.41705858531412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405.98401471172144</v>
      </c>
      <c r="U34" s="45">
        <v>325.96908461403751</v>
      </c>
      <c r="V34" s="45">
        <v>0</v>
      </c>
      <c r="W34" s="45">
        <v>0</v>
      </c>
      <c r="X34" s="45">
        <v>0</v>
      </c>
      <c r="Y34" s="45">
        <v>0</v>
      </c>
      <c r="Z34" s="45">
        <v>175.98495965653728</v>
      </c>
      <c r="AA34" s="45">
        <v>0</v>
      </c>
      <c r="AB34" s="46">
        <v>0</v>
      </c>
      <c r="AC34" s="47">
        <v>2</v>
      </c>
      <c r="AD34" s="48">
        <v>0</v>
      </c>
      <c r="AE34" s="46">
        <v>0</v>
      </c>
      <c r="AF34" s="47">
        <v>1</v>
      </c>
      <c r="AG34" s="48">
        <v>0</v>
      </c>
      <c r="AH34" s="46">
        <v>0</v>
      </c>
      <c r="AI34" s="47">
        <v>0</v>
      </c>
      <c r="AJ34" s="48">
        <v>0</v>
      </c>
      <c r="AK34" s="46">
        <v>0</v>
      </c>
      <c r="AL34" s="47">
        <v>2</v>
      </c>
      <c r="AM34" s="48">
        <v>0</v>
      </c>
      <c r="AN34" s="46">
        <v>0</v>
      </c>
      <c r="AO34" s="47">
        <v>1</v>
      </c>
      <c r="AP34" s="48">
        <v>0</v>
      </c>
    </row>
    <row r="35" spans="1:42" x14ac:dyDescent="0.2">
      <c r="A35" s="51"/>
      <c r="B35" s="41"/>
      <c r="C35" s="66"/>
      <c r="D35" s="66"/>
      <c r="E35" s="49" t="s">
        <v>70</v>
      </c>
      <c r="F35" s="49"/>
      <c r="G35" s="49">
        <f>COUNTIF(H35:AA35,"&gt;0")</f>
        <v>6</v>
      </c>
      <c r="H35" s="50">
        <v>13.3</v>
      </c>
      <c r="I35" s="50">
        <v>27.7</v>
      </c>
      <c r="J35" s="50">
        <v>0</v>
      </c>
      <c r="K35" s="50">
        <v>155.1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512</v>
      </c>
      <c r="U35" s="50">
        <v>1078</v>
      </c>
      <c r="V35" s="50">
        <v>0</v>
      </c>
      <c r="W35" s="50">
        <v>0</v>
      </c>
      <c r="X35" s="50">
        <v>0</v>
      </c>
      <c r="Y35" s="50">
        <v>0</v>
      </c>
      <c r="Z35" s="50">
        <v>14.75</v>
      </c>
      <c r="AA35" s="50">
        <v>0</v>
      </c>
      <c r="AB35" s="40">
        <v>0</v>
      </c>
      <c r="AC35" s="19">
        <v>0</v>
      </c>
      <c r="AD35" s="35"/>
      <c r="AE35" s="40"/>
      <c r="AF35" s="19"/>
      <c r="AG35" s="35"/>
      <c r="AH35" s="40"/>
      <c r="AI35" s="19"/>
      <c r="AJ35" s="35"/>
      <c r="AK35" s="40"/>
      <c r="AL35" s="19"/>
      <c r="AM35" s="35"/>
      <c r="AN35" s="40"/>
      <c r="AO35" s="19"/>
      <c r="AP35" s="35"/>
    </row>
    <row r="36" spans="1:42" x14ac:dyDescent="0.2">
      <c r="A36" s="51" t="s">
        <v>235</v>
      </c>
      <c r="B36" s="41"/>
      <c r="C36" s="66" t="str">
        <f>IF(G37&gt;$B$1,F36,"")</f>
        <v/>
      </c>
      <c r="D36" s="66" t="e">
        <f>RANK(C36,$C$4:$C$118)</f>
        <v>#VALUE!</v>
      </c>
      <c r="E36" s="42" t="s">
        <v>15</v>
      </c>
      <c r="F36" s="43">
        <f>SUM(H36:AA36)</f>
        <v>2285.389061933131</v>
      </c>
      <c r="G36" s="44">
        <f>G37</f>
        <v>8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498.35978664949181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147.97100518539222</v>
      </c>
      <c r="U36" s="45">
        <v>0</v>
      </c>
      <c r="V36" s="45">
        <v>250.57744780652234</v>
      </c>
      <c r="W36" s="45">
        <v>231.49374957680271</v>
      </c>
      <c r="X36" s="45">
        <v>362.66040253115921</v>
      </c>
      <c r="Y36" s="45">
        <v>122.4899121533451</v>
      </c>
      <c r="Z36" s="45">
        <v>339.77207322189685</v>
      </c>
      <c r="AA36" s="45">
        <v>332.06468480852072</v>
      </c>
      <c r="AB36" s="46">
        <v>0</v>
      </c>
      <c r="AC36" s="47">
        <v>0</v>
      </c>
      <c r="AD36" s="48">
        <v>0</v>
      </c>
      <c r="AE36" s="46">
        <v>0</v>
      </c>
      <c r="AF36" s="47">
        <v>1</v>
      </c>
      <c r="AG36" s="48">
        <v>0</v>
      </c>
      <c r="AH36" s="46">
        <v>0</v>
      </c>
      <c r="AI36" s="47">
        <v>0</v>
      </c>
      <c r="AJ36" s="48">
        <v>0</v>
      </c>
      <c r="AK36" s="46">
        <v>0</v>
      </c>
      <c r="AL36" s="47">
        <v>3</v>
      </c>
      <c r="AM36" s="48">
        <v>0</v>
      </c>
      <c r="AN36" s="46">
        <v>1156.9870727149219</v>
      </c>
      <c r="AO36" s="47">
        <v>4</v>
      </c>
      <c r="AP36" s="48">
        <v>1</v>
      </c>
    </row>
    <row r="37" spans="1:42" x14ac:dyDescent="0.2">
      <c r="A37" s="51"/>
      <c r="B37" s="41"/>
      <c r="C37" s="66"/>
      <c r="D37" s="66"/>
      <c r="E37" s="49" t="s">
        <v>70</v>
      </c>
      <c r="F37" s="49"/>
      <c r="G37" s="49">
        <f>COUNTIF(H37:AA37,"&gt;0")</f>
        <v>8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667.9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362</v>
      </c>
      <c r="U37" s="50">
        <v>0</v>
      </c>
      <c r="V37" s="50">
        <v>130</v>
      </c>
      <c r="W37" s="50">
        <v>245.00000000000003</v>
      </c>
      <c r="X37" s="50">
        <v>7.93</v>
      </c>
      <c r="Y37" s="50">
        <v>15.44</v>
      </c>
      <c r="Z37" s="50">
        <v>23.55</v>
      </c>
      <c r="AA37" s="50">
        <v>32.29</v>
      </c>
      <c r="AB37" s="40">
        <v>0</v>
      </c>
      <c r="AC37" s="19">
        <v>0</v>
      </c>
      <c r="AD37" s="35"/>
      <c r="AE37" s="40"/>
      <c r="AF37" s="19"/>
      <c r="AG37" s="35"/>
      <c r="AH37" s="40"/>
      <c r="AI37" s="19"/>
      <c r="AJ37" s="35"/>
      <c r="AK37" s="40"/>
      <c r="AL37" s="19"/>
      <c r="AM37" s="35"/>
      <c r="AN37" s="40"/>
      <c r="AO37" s="19"/>
      <c r="AP37" s="35"/>
    </row>
    <row r="38" spans="1:42" x14ac:dyDescent="0.2">
      <c r="A38" s="51"/>
      <c r="B38" s="41"/>
      <c r="C38" s="58" t="str">
        <f>IF(G39&gt;$B$1,F38,"")</f>
        <v/>
      </c>
      <c r="D38" s="66" t="e">
        <f>RANK(C38,$C$4:$C$118)</f>
        <v>#VALUE!</v>
      </c>
      <c r="E38" s="42" t="s">
        <v>15</v>
      </c>
      <c r="F38" s="43">
        <f>SUM(H38:AA38)</f>
        <v>0</v>
      </c>
      <c r="G38" s="44">
        <f>G39</f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6">
        <v>0</v>
      </c>
      <c r="AC38" s="47">
        <v>0</v>
      </c>
      <c r="AD38" s="48">
        <v>0</v>
      </c>
      <c r="AE38" s="46">
        <v>0</v>
      </c>
      <c r="AF38" s="47">
        <v>0</v>
      </c>
      <c r="AG38" s="48">
        <v>0</v>
      </c>
      <c r="AH38" s="46">
        <v>0</v>
      </c>
      <c r="AI38" s="47">
        <v>0</v>
      </c>
      <c r="AJ38" s="48">
        <v>0</v>
      </c>
      <c r="AK38" s="46">
        <v>0</v>
      </c>
      <c r="AL38" s="47">
        <v>0</v>
      </c>
      <c r="AM38" s="48">
        <v>0</v>
      </c>
      <c r="AN38" s="46">
        <v>0</v>
      </c>
      <c r="AO38" s="47">
        <v>0</v>
      </c>
      <c r="AP38" s="48">
        <v>0</v>
      </c>
    </row>
    <row r="39" spans="1:42" ht="13.5" thickBot="1" x14ac:dyDescent="0.25">
      <c r="A39" s="51"/>
      <c r="B39" s="41"/>
      <c r="C39" s="58"/>
      <c r="D39" s="66"/>
      <c r="E39" s="49" t="s">
        <v>70</v>
      </c>
      <c r="F39" s="49"/>
      <c r="G39" s="49">
        <f>COUNTIF(H39:AA39,"&gt;0")</f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2">
        <v>0</v>
      </c>
      <c r="AC39" s="23">
        <v>0</v>
      </c>
      <c r="AD39" s="36"/>
      <c r="AE39" s="52"/>
      <c r="AF39" s="23"/>
      <c r="AG39" s="36"/>
      <c r="AH39" s="52"/>
      <c r="AI39" s="23"/>
      <c r="AJ39" s="36"/>
      <c r="AK39" s="52"/>
      <c r="AL39" s="23"/>
      <c r="AM39" s="36"/>
      <c r="AN39" s="52"/>
      <c r="AO39" s="23"/>
      <c r="AP39" s="36"/>
    </row>
    <row r="41" spans="1:42" x14ac:dyDescent="0.2"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</row>
    <row r="42" spans="1:42" x14ac:dyDescent="0.2">
      <c r="A42"/>
      <c r="B42" s="39"/>
    </row>
    <row r="43" spans="1:42" x14ac:dyDescent="0.2">
      <c r="A43"/>
      <c r="B43" s="39"/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</row>
    <row r="44" spans="1:42" x14ac:dyDescent="0.2">
      <c r="A44"/>
      <c r="B44" s="39"/>
    </row>
    <row r="45" spans="1:42" x14ac:dyDescent="0.2">
      <c r="A45"/>
      <c r="B45" s="39"/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</row>
    <row r="46" spans="1:42" x14ac:dyDescent="0.2">
      <c r="A46"/>
      <c r="B46" s="39"/>
    </row>
    <row r="47" spans="1:42" x14ac:dyDescent="0.2">
      <c r="A47"/>
      <c r="B47" s="39"/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</row>
    <row r="48" spans="1:42" x14ac:dyDescent="0.2">
      <c r="A48"/>
      <c r="B48" s="39"/>
    </row>
    <row r="49" spans="1:27" x14ac:dyDescent="0.2">
      <c r="A49"/>
      <c r="B49" s="39"/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</row>
    <row r="50" spans="1:27" x14ac:dyDescent="0.2">
      <c r="A50"/>
      <c r="B50" s="39"/>
    </row>
    <row r="51" spans="1:27" x14ac:dyDescent="0.2">
      <c r="A51"/>
      <c r="B51" s="39"/>
    </row>
    <row r="52" spans="1:27" x14ac:dyDescent="0.2">
      <c r="A52"/>
      <c r="B52" s="39"/>
    </row>
  </sheetData>
  <autoFilter ref="A2:B25"/>
  <mergeCells count="46">
    <mergeCell ref="C4:C5"/>
    <mergeCell ref="D4:D5"/>
    <mergeCell ref="G1:G3"/>
    <mergeCell ref="A2:A3"/>
    <mergeCell ref="B2:B3"/>
    <mergeCell ref="C2:C3"/>
    <mergeCell ref="D2:D3"/>
    <mergeCell ref="F2:F3"/>
    <mergeCell ref="AB2:AD2"/>
    <mergeCell ref="AE2:AG2"/>
    <mergeCell ref="AH2:AJ2"/>
    <mergeCell ref="AK2:AM2"/>
    <mergeCell ref="AN2:AP2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6:C37"/>
    <mergeCell ref="D36:D37"/>
    <mergeCell ref="D38:D39"/>
    <mergeCell ref="C30:C31"/>
    <mergeCell ref="D30:D31"/>
    <mergeCell ref="C32:C33"/>
    <mergeCell ref="D32:D33"/>
    <mergeCell ref="C34:C35"/>
    <mergeCell ref="D34:D35"/>
  </mergeCells>
  <conditionalFormatting sqref="H4:AA140">
    <cfRule type="cellIs" dxfId="4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S49"/>
  <sheetViews>
    <sheetView zoomScale="90" zoomScaleNormal="90" workbookViewId="0">
      <pane xSplit="7" ySplit="3" topLeftCell="H4" activePane="bottomRight" state="frozen"/>
      <selection activeCell="C24" sqref="C24"/>
      <selection pane="topRight" activeCell="C24" sqref="C24"/>
      <selection pane="bottomLeft" activeCell="C24" sqref="C24"/>
      <selection pane="bottomRight" activeCell="E4" sqref="E4:G39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customWidth="1"/>
    <col min="9" max="10" width="9.28515625" style="1" customWidth="1"/>
    <col min="11" max="14" width="9.42578125" style="1" customWidth="1"/>
    <col min="15" max="21" width="9.28515625" style="1" customWidth="1"/>
    <col min="22" max="23" width="9.42578125" style="1" customWidth="1"/>
    <col min="24" max="39" width="9.28515625" style="1" customWidth="1"/>
    <col min="40" max="16384" width="9.140625" style="1"/>
  </cols>
  <sheetData>
    <row r="1" spans="1:45" x14ac:dyDescent="0.2">
      <c r="A1" s="37" t="s">
        <v>35</v>
      </c>
      <c r="B1" s="37">
        <v>11</v>
      </c>
      <c r="F1" s="39"/>
      <c r="G1" s="70" t="s">
        <v>36</v>
      </c>
      <c r="H1" s="39">
        <v>1</v>
      </c>
      <c r="I1" s="39">
        <f>H1+1</f>
        <v>2</v>
      </c>
      <c r="J1" s="39">
        <f t="shared" ref="J1:X1" si="0">I1+1</f>
        <v>3</v>
      </c>
      <c r="K1" s="39">
        <f t="shared" si="0"/>
        <v>4</v>
      </c>
      <c r="L1" s="39">
        <f t="shared" si="0"/>
        <v>5</v>
      </c>
      <c r="M1" s="39">
        <f t="shared" si="0"/>
        <v>6</v>
      </c>
      <c r="N1" s="39">
        <f t="shared" si="0"/>
        <v>7</v>
      </c>
      <c r="O1" s="39">
        <f t="shared" si="0"/>
        <v>8</v>
      </c>
      <c r="P1" s="39">
        <f t="shared" si="0"/>
        <v>9</v>
      </c>
      <c r="Q1" s="39">
        <v>21</v>
      </c>
      <c r="R1" s="39">
        <v>11</v>
      </c>
      <c r="S1" s="39">
        <f t="shared" si="0"/>
        <v>12</v>
      </c>
      <c r="T1" s="39">
        <f t="shared" si="0"/>
        <v>13</v>
      </c>
      <c r="U1" s="39">
        <f t="shared" si="0"/>
        <v>14</v>
      </c>
      <c r="V1" s="39">
        <f t="shared" si="0"/>
        <v>15</v>
      </c>
      <c r="W1" s="39">
        <f t="shared" si="0"/>
        <v>16</v>
      </c>
      <c r="X1" s="39">
        <f t="shared" si="0"/>
        <v>17</v>
      </c>
      <c r="Y1" s="39">
        <v>17</v>
      </c>
      <c r="Z1" s="39">
        <v>17</v>
      </c>
      <c r="AA1" s="39">
        <f>X1+1</f>
        <v>18</v>
      </c>
      <c r="AB1" s="39">
        <f>AA1</f>
        <v>18</v>
      </c>
      <c r="AC1" s="39">
        <f>AB1</f>
        <v>18</v>
      </c>
      <c r="AD1" s="39">
        <f>AC1</f>
        <v>18</v>
      </c>
      <c r="AE1" s="39">
        <f>AD1</f>
        <v>18</v>
      </c>
      <c r="AF1" s="39">
        <f>AA1+1</f>
        <v>19</v>
      </c>
      <c r="AG1" s="39">
        <f>AF1</f>
        <v>19</v>
      </c>
      <c r="AH1" s="39">
        <f>AG1</f>
        <v>19</v>
      </c>
      <c r="AI1" s="53">
        <f>AF1+1</f>
        <v>20</v>
      </c>
      <c r="AJ1" s="53">
        <f>AI1</f>
        <v>20</v>
      </c>
      <c r="AK1" s="53">
        <f>AJ1</f>
        <v>20</v>
      </c>
      <c r="AL1" s="53">
        <f>AK1</f>
        <v>20</v>
      </c>
      <c r="AM1" s="53">
        <f>AL1</f>
        <v>20</v>
      </c>
    </row>
    <row r="2" spans="1:45" ht="38.25" x14ac:dyDescent="0.2">
      <c r="A2" s="71" t="s">
        <v>71</v>
      </c>
      <c r="B2" s="72" t="s">
        <v>38</v>
      </c>
      <c r="C2" s="72" t="s">
        <v>39</v>
      </c>
      <c r="D2" s="72" t="s">
        <v>40</v>
      </c>
      <c r="F2" s="73" t="s">
        <v>41</v>
      </c>
      <c r="G2" s="70"/>
      <c r="H2" s="54" t="s">
        <v>42</v>
      </c>
      <c r="I2" s="54" t="s">
        <v>43</v>
      </c>
      <c r="J2" s="54" t="s">
        <v>44</v>
      </c>
      <c r="K2" s="54" t="s">
        <v>45</v>
      </c>
      <c r="L2" s="54" t="s">
        <v>46</v>
      </c>
      <c r="M2" s="54" t="s">
        <v>47</v>
      </c>
      <c r="N2" s="54" t="s">
        <v>48</v>
      </c>
      <c r="O2" s="54" t="s">
        <v>49</v>
      </c>
      <c r="P2" s="55" t="s">
        <v>50</v>
      </c>
      <c r="Q2" s="55" t="s">
        <v>51</v>
      </c>
      <c r="R2" s="55" t="s">
        <v>52</v>
      </c>
      <c r="S2" s="55" t="s">
        <v>53</v>
      </c>
      <c r="T2" s="54" t="s">
        <v>54</v>
      </c>
      <c r="U2" s="54" t="s">
        <v>55</v>
      </c>
      <c r="V2" s="54" t="s">
        <v>56</v>
      </c>
      <c r="W2" s="54" t="s">
        <v>57</v>
      </c>
      <c r="X2" s="55" t="s">
        <v>58</v>
      </c>
      <c r="Y2" s="55" t="s">
        <v>72</v>
      </c>
      <c r="Z2" s="55" t="s">
        <v>73</v>
      </c>
      <c r="AA2" s="55" t="s">
        <v>59</v>
      </c>
      <c r="AB2" s="55" t="s">
        <v>74</v>
      </c>
      <c r="AC2" s="55" t="s">
        <v>75</v>
      </c>
      <c r="AD2" s="55" t="s">
        <v>76</v>
      </c>
      <c r="AE2" s="55" t="s">
        <v>77</v>
      </c>
      <c r="AF2" s="55" t="s">
        <v>60</v>
      </c>
      <c r="AG2" s="55" t="s">
        <v>78</v>
      </c>
      <c r="AH2" s="55" t="s">
        <v>79</v>
      </c>
      <c r="AI2" s="55" t="s">
        <v>61</v>
      </c>
      <c r="AJ2" s="55" t="s">
        <v>80</v>
      </c>
      <c r="AK2" s="55" t="s">
        <v>81</v>
      </c>
      <c r="AL2" s="55" t="s">
        <v>82</v>
      </c>
      <c r="AM2" s="55" t="s">
        <v>83</v>
      </c>
      <c r="AN2" s="1" t="s">
        <v>62</v>
      </c>
      <c r="AO2" s="1" t="s">
        <v>84</v>
      </c>
      <c r="AP2" s="1" t="s">
        <v>85</v>
      </c>
      <c r="AQ2" s="1" t="s">
        <v>64</v>
      </c>
      <c r="AR2" s="1" t="s">
        <v>65</v>
      </c>
      <c r="AS2" s="1" t="s">
        <v>66</v>
      </c>
    </row>
    <row r="3" spans="1:45" x14ac:dyDescent="0.2">
      <c r="A3" s="71"/>
      <c r="B3" s="72"/>
      <c r="C3" s="72"/>
      <c r="D3" s="72"/>
      <c r="F3" s="73"/>
      <c r="G3" s="70"/>
      <c r="H3" s="39" t="s">
        <v>67</v>
      </c>
      <c r="I3" s="39" t="s">
        <v>67</v>
      </c>
      <c r="J3" s="39" t="s">
        <v>67</v>
      </c>
      <c r="K3" s="39" t="s">
        <v>67</v>
      </c>
      <c r="L3" s="39" t="s">
        <v>67</v>
      </c>
      <c r="M3" s="39" t="s">
        <v>67</v>
      </c>
      <c r="N3" s="39" t="s">
        <v>67</v>
      </c>
      <c r="O3" s="39" t="s">
        <v>67</v>
      </c>
      <c r="P3" s="39" t="s">
        <v>67</v>
      </c>
      <c r="Q3" s="39" t="s">
        <v>67</v>
      </c>
      <c r="R3" s="39" t="s">
        <v>67</v>
      </c>
      <c r="S3" s="39" t="s">
        <v>67</v>
      </c>
      <c r="T3" s="39" t="s">
        <v>68</v>
      </c>
      <c r="U3" s="39" t="s">
        <v>68</v>
      </c>
      <c r="V3" s="39" t="s">
        <v>68</v>
      </c>
      <c r="W3" s="39" t="s">
        <v>68</v>
      </c>
      <c r="X3" s="39" t="s">
        <v>69</v>
      </c>
      <c r="Y3" s="39" t="s">
        <v>69</v>
      </c>
      <c r="Z3" s="39" t="s">
        <v>69</v>
      </c>
      <c r="AA3" s="39" t="s">
        <v>69</v>
      </c>
      <c r="AB3" s="39" t="s">
        <v>69</v>
      </c>
      <c r="AC3" s="39" t="s">
        <v>69</v>
      </c>
      <c r="AD3" s="39" t="s">
        <v>69</v>
      </c>
      <c r="AE3" s="39" t="s">
        <v>69</v>
      </c>
      <c r="AF3" s="39" t="s">
        <v>69</v>
      </c>
      <c r="AG3" s="39" t="s">
        <v>69</v>
      </c>
      <c r="AH3" s="39" t="s">
        <v>69</v>
      </c>
      <c r="AI3" s="39" t="s">
        <v>69</v>
      </c>
      <c r="AJ3" s="39" t="s">
        <v>69</v>
      </c>
      <c r="AK3" s="39" t="s">
        <v>69</v>
      </c>
      <c r="AL3" s="39" t="s">
        <v>69</v>
      </c>
      <c r="AM3" s="39" t="s">
        <v>69</v>
      </c>
    </row>
    <row r="4" spans="1:45" x14ac:dyDescent="0.2">
      <c r="A4" s="13" t="s">
        <v>17</v>
      </c>
      <c r="B4" s="41"/>
      <c r="C4" s="66" t="str">
        <f>IF(G5&gt;$B$1,F4,"")</f>
        <v/>
      </c>
      <c r="D4" s="66" t="e">
        <f>RANK(C4,$C$4:$C$118)</f>
        <v>#VALUE!</v>
      </c>
      <c r="E4" s="42" t="s">
        <v>15</v>
      </c>
      <c r="F4" s="43">
        <f>H4+I4+J4+K4+L4+N4++M4+O4+P4+Q4+R4+S4+T4+U4+V4+W4+MAX(X4:Z4)+MAX(AA4:AE4)+MAX(AF4:AH4)+MAX(AI4:AM4)</f>
        <v>3653.7081841155486</v>
      </c>
      <c r="G4" s="44">
        <f>G5</f>
        <v>9</v>
      </c>
      <c r="H4" s="45">
        <v>0</v>
      </c>
      <c r="I4" s="45">
        <v>0</v>
      </c>
      <c r="J4" s="45">
        <v>314.0625877804199</v>
      </c>
      <c r="K4" s="45">
        <v>666.33443570210454</v>
      </c>
      <c r="L4" s="45">
        <v>692.6178704284855</v>
      </c>
      <c r="M4" s="45">
        <v>663.11982140078817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244.40605962546263</v>
      </c>
      <c r="V4" s="45">
        <v>0</v>
      </c>
      <c r="W4" s="45">
        <v>0</v>
      </c>
      <c r="X4" s="45">
        <v>385.07203052661583</v>
      </c>
      <c r="Y4" s="45">
        <v>0</v>
      </c>
      <c r="Z4" s="45">
        <v>0</v>
      </c>
      <c r="AA4" s="45">
        <v>229.95541573158596</v>
      </c>
      <c r="AB4" s="45">
        <v>0</v>
      </c>
      <c r="AC4" s="45">
        <v>0</v>
      </c>
      <c r="AD4" s="45">
        <v>0</v>
      </c>
      <c r="AE4" s="45">
        <v>0</v>
      </c>
      <c r="AF4" s="45">
        <v>325.39900200156154</v>
      </c>
      <c r="AG4" s="45">
        <v>0</v>
      </c>
      <c r="AH4" s="45">
        <v>0</v>
      </c>
      <c r="AI4" s="45">
        <v>132.74096091852445</v>
      </c>
      <c r="AJ4" s="45">
        <v>0</v>
      </c>
      <c r="AK4" s="45">
        <v>0</v>
      </c>
      <c r="AL4" s="45">
        <v>0</v>
      </c>
      <c r="AM4" s="45">
        <v>0</v>
      </c>
      <c r="AN4" s="56">
        <v>314.0625877804199</v>
      </c>
      <c r="AO4" s="56">
        <v>2022.0721275313781</v>
      </c>
      <c r="AP4" s="56">
        <v>0</v>
      </c>
      <c r="AQ4" s="56">
        <v>0</v>
      </c>
      <c r="AR4" s="56">
        <v>244.40605962546263</v>
      </c>
      <c r="AS4" s="56">
        <v>1073.1674091782877</v>
      </c>
    </row>
    <row r="5" spans="1:45" x14ac:dyDescent="0.2">
      <c r="A5" s="13"/>
      <c r="B5" s="41"/>
      <c r="C5" s="66"/>
      <c r="D5" s="66"/>
      <c r="E5" s="49" t="s">
        <v>70</v>
      </c>
      <c r="F5" s="49"/>
      <c r="G5" s="57">
        <f>COUNTIF(H4:W4,"&gt;0")+IF(COUNTIF(X4:Z4,"&gt;0")&gt;0,1,0)+IF(COUNTIF(AF4:AH4,"&gt;0")&gt;0,1,0)+IF(COUNTIF(AI4:AM4,"&gt;0")&gt;0,1,0)+IF(COUNTIF(AA4:AE4,"&gt;0")&gt;0,1,0)</f>
        <v>9</v>
      </c>
      <c r="H5" s="50">
        <v>0</v>
      </c>
      <c r="I5" s="50">
        <v>0</v>
      </c>
      <c r="J5" s="50">
        <v>69.7</v>
      </c>
      <c r="K5" s="50">
        <v>149</v>
      </c>
      <c r="L5" s="50">
        <v>304.8</v>
      </c>
      <c r="M5" s="50">
        <v>662.5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860</v>
      </c>
      <c r="V5" s="50">
        <v>0</v>
      </c>
      <c r="W5" s="50">
        <v>0</v>
      </c>
      <c r="X5" s="50">
        <v>6.91</v>
      </c>
      <c r="Y5" s="50">
        <v>0</v>
      </c>
      <c r="Z5" s="50">
        <v>0</v>
      </c>
      <c r="AA5" s="50">
        <v>18.05</v>
      </c>
      <c r="AB5" s="50">
        <v>0</v>
      </c>
      <c r="AC5" s="50">
        <v>0</v>
      </c>
      <c r="AD5" s="50">
        <v>0</v>
      </c>
      <c r="AE5" s="50">
        <v>0</v>
      </c>
      <c r="AF5" s="50">
        <v>18.920000000000002</v>
      </c>
      <c r="AG5" s="50">
        <v>0</v>
      </c>
      <c r="AH5" s="50">
        <v>0</v>
      </c>
      <c r="AI5" s="50">
        <v>15.21</v>
      </c>
      <c r="AJ5" s="50">
        <v>0</v>
      </c>
      <c r="AK5" s="50">
        <v>0</v>
      </c>
      <c r="AL5" s="50">
        <v>0</v>
      </c>
      <c r="AM5" s="50">
        <v>0</v>
      </c>
    </row>
    <row r="6" spans="1:45" x14ac:dyDescent="0.2">
      <c r="A6" s="51" t="s">
        <v>18</v>
      </c>
      <c r="B6" s="41"/>
      <c r="C6" s="66" t="str">
        <f>IF(G7&gt;$B$1,F6,"")</f>
        <v/>
      </c>
      <c r="D6" s="66" t="e">
        <f>RANK(C6,$C$4:$C$118)</f>
        <v>#VALUE!</v>
      </c>
      <c r="E6" s="42" t="s">
        <v>15</v>
      </c>
      <c r="F6" s="43">
        <f>H6+I6+J6+K6+L6+N6++M6+O6+P6+Q6+R6+S6+T6+U6+V6+W6+MAX(X6:Z6)+MAX(AA6:AE6)+MAX(AF6:AH6)+MAX(AI6:AM6)</f>
        <v>3147.7796810690998</v>
      </c>
      <c r="G6" s="44">
        <f>G7</f>
        <v>5</v>
      </c>
      <c r="H6" s="45">
        <v>0</v>
      </c>
      <c r="I6" s="45">
        <v>589.72395044404016</v>
      </c>
      <c r="J6" s="45">
        <v>551.97245214383668</v>
      </c>
      <c r="K6" s="45">
        <v>713.06722442359501</v>
      </c>
      <c r="L6" s="45">
        <v>669.50318421798943</v>
      </c>
      <c r="M6" s="45">
        <v>623.51286983963826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56">
        <v>1141.6964025878769</v>
      </c>
      <c r="AO6" s="56">
        <v>2006.0832784812228</v>
      </c>
      <c r="AP6" s="56">
        <v>0</v>
      </c>
      <c r="AQ6" s="56">
        <v>0</v>
      </c>
      <c r="AR6" s="56">
        <v>0</v>
      </c>
      <c r="AS6" s="56">
        <v>0</v>
      </c>
    </row>
    <row r="7" spans="1:45" x14ac:dyDescent="0.2">
      <c r="A7" s="51"/>
      <c r="B7" s="41"/>
      <c r="C7" s="66"/>
      <c r="D7" s="66"/>
      <c r="E7" s="49" t="s">
        <v>70</v>
      </c>
      <c r="F7" s="49"/>
      <c r="G7" s="57">
        <f>COUNTIF(H6:W6,"&gt;0")+IF(COUNTIF(X6:Z6,"&gt;0")&gt;0,1,0)+IF(COUNTIF(AF6:AH6,"&gt;0")&gt;0,1,0)+IF(COUNTIF(AI6:AM6,"&gt;0")&gt;0,1,0)+IF(COUNTIF(AA6:AE6,"&gt;0")&gt;0,1,0)</f>
        <v>5</v>
      </c>
      <c r="H7" s="50">
        <v>0</v>
      </c>
      <c r="I7" s="50">
        <v>25.2</v>
      </c>
      <c r="J7" s="50">
        <v>56.2</v>
      </c>
      <c r="K7" s="50">
        <v>131.19999999999999</v>
      </c>
      <c r="L7" s="50">
        <v>281.8</v>
      </c>
      <c r="M7" s="50">
        <v>624.5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</row>
    <row r="8" spans="1:45" x14ac:dyDescent="0.2">
      <c r="A8" s="51" t="s">
        <v>19</v>
      </c>
      <c r="B8" s="41"/>
      <c r="C8" s="66">
        <f>IF(G9&gt;$B$1,F8,"")</f>
        <v>8479.0775340011551</v>
      </c>
      <c r="D8" s="66">
        <f>RANK(C8,$C$4:$C$118)</f>
        <v>1</v>
      </c>
      <c r="E8" s="42" t="s">
        <v>15</v>
      </c>
      <c r="F8" s="43">
        <f>H8+I8+J8+K8+L8+N8++M8+O8+P8+Q8+R8+S8+T8+U8+V8+W8+MAX(X8:Z8)+MAX(AA8:AE8)+MAX(AF8:AH8)+MAX(AI8:AM8)</f>
        <v>8479.0775340011551</v>
      </c>
      <c r="G8" s="44">
        <f>G9</f>
        <v>19</v>
      </c>
      <c r="H8" s="45">
        <v>203.41885211037172</v>
      </c>
      <c r="I8" s="45">
        <v>228.46336841642002</v>
      </c>
      <c r="J8" s="45">
        <v>350.55147954845859</v>
      </c>
      <c r="K8" s="45">
        <v>721.89813239218529</v>
      </c>
      <c r="L8" s="45">
        <v>781.38536337776384</v>
      </c>
      <c r="M8" s="45">
        <v>885.19816282821216</v>
      </c>
      <c r="N8" s="45">
        <v>811.63178885981631</v>
      </c>
      <c r="O8" s="45">
        <v>979.66442907694784</v>
      </c>
      <c r="P8" s="45">
        <v>0</v>
      </c>
      <c r="Q8" s="45">
        <v>806.02344883235446</v>
      </c>
      <c r="R8" s="45">
        <v>341.55530159392958</v>
      </c>
      <c r="S8" s="45">
        <v>827.70617855895159</v>
      </c>
      <c r="T8" s="45">
        <v>260.50718095522137</v>
      </c>
      <c r="U8" s="45">
        <v>157.2441191721004</v>
      </c>
      <c r="V8" s="45">
        <v>365.89630918327333</v>
      </c>
      <c r="W8" s="45">
        <v>4.4231817308650694</v>
      </c>
      <c r="X8" s="45">
        <v>265.70446929610364</v>
      </c>
      <c r="Y8" s="45">
        <v>0</v>
      </c>
      <c r="Z8" s="45">
        <v>0</v>
      </c>
      <c r="AA8" s="45">
        <v>113.89697327364256</v>
      </c>
      <c r="AB8" s="45">
        <v>0</v>
      </c>
      <c r="AC8" s="45">
        <v>0</v>
      </c>
      <c r="AD8" s="45">
        <v>0</v>
      </c>
      <c r="AE8" s="45">
        <v>0</v>
      </c>
      <c r="AF8" s="45">
        <v>148.19082075064574</v>
      </c>
      <c r="AG8" s="45">
        <v>0</v>
      </c>
      <c r="AH8" s="45">
        <v>0</v>
      </c>
      <c r="AI8" s="45">
        <v>225.71797404389369</v>
      </c>
      <c r="AJ8" s="45">
        <v>0</v>
      </c>
      <c r="AK8" s="45">
        <v>0</v>
      </c>
      <c r="AL8" s="45">
        <v>0</v>
      </c>
      <c r="AM8" s="45">
        <v>0</v>
      </c>
      <c r="AN8" s="56">
        <v>782.43370007525027</v>
      </c>
      <c r="AO8" s="56">
        <v>2388.4816585981616</v>
      </c>
      <c r="AP8" s="56">
        <v>1791.2962179367642</v>
      </c>
      <c r="AQ8" s="56">
        <v>1975.2849289852356</v>
      </c>
      <c r="AR8" s="56">
        <v>788.0707910414601</v>
      </c>
      <c r="AS8" s="56">
        <v>753.51023736428567</v>
      </c>
    </row>
    <row r="9" spans="1:45" x14ac:dyDescent="0.2">
      <c r="A9" s="51"/>
      <c r="B9" s="41"/>
      <c r="C9" s="66"/>
      <c r="D9" s="66"/>
      <c r="E9" s="49" t="s">
        <v>70</v>
      </c>
      <c r="F9" s="49"/>
      <c r="G9" s="57">
        <f>COUNTIF(H8:W8,"&gt;0")+IF(COUNTIF(X8:Z8,"&gt;0")&gt;0,1,0)+IF(COUNTIF(AF8:AH8,"&gt;0")&gt;0,1,0)+IF(COUNTIF(AI8:AM8,"&gt;0")&gt;0,1,0)+IF(COUNTIF(AA8:AE8,"&gt;0")&gt;0,1,0)</f>
        <v>19</v>
      </c>
      <c r="H9" s="50">
        <v>15.5</v>
      </c>
      <c r="I9" s="50">
        <v>31.9</v>
      </c>
      <c r="J9" s="50">
        <v>66.2</v>
      </c>
      <c r="K9" s="50">
        <v>139</v>
      </c>
      <c r="L9" s="50">
        <v>277.89999999999998</v>
      </c>
      <c r="M9" s="50">
        <v>569.4</v>
      </c>
      <c r="N9" s="50">
        <v>996.5</v>
      </c>
      <c r="O9" s="50">
        <v>2050.1999999999998</v>
      </c>
      <c r="P9" s="50">
        <v>0</v>
      </c>
      <c r="Q9" s="50">
        <v>425.8</v>
      </c>
      <c r="R9" s="50">
        <v>74.94</v>
      </c>
      <c r="S9" s="50">
        <v>649.17999999999995</v>
      </c>
      <c r="T9" s="50">
        <v>397</v>
      </c>
      <c r="U9" s="50">
        <v>835</v>
      </c>
      <c r="V9" s="50">
        <v>140</v>
      </c>
      <c r="W9" s="50">
        <v>100</v>
      </c>
      <c r="X9" s="50">
        <v>5.64</v>
      </c>
      <c r="Y9" s="50">
        <v>0</v>
      </c>
      <c r="Z9" s="50">
        <v>0</v>
      </c>
      <c r="AA9" s="50">
        <v>13.22</v>
      </c>
      <c r="AB9" s="50">
        <v>0</v>
      </c>
      <c r="AC9" s="50">
        <v>0</v>
      </c>
      <c r="AD9" s="50">
        <v>0</v>
      </c>
      <c r="AE9" s="50">
        <v>0</v>
      </c>
      <c r="AF9" s="50">
        <v>11.98</v>
      </c>
      <c r="AG9" s="50">
        <v>0</v>
      </c>
      <c r="AH9" s="50">
        <v>0</v>
      </c>
      <c r="AI9" s="50">
        <v>22.73</v>
      </c>
      <c r="AJ9" s="50">
        <v>0</v>
      </c>
      <c r="AK9" s="50">
        <v>0</v>
      </c>
      <c r="AL9" s="50">
        <v>0</v>
      </c>
      <c r="AM9" s="50">
        <v>0</v>
      </c>
    </row>
    <row r="10" spans="1:45" x14ac:dyDescent="0.2">
      <c r="A10" s="51" t="s">
        <v>20</v>
      </c>
      <c r="B10" s="41"/>
      <c r="C10" s="66">
        <f>IF(G11&gt;$B$1,F10,"")</f>
        <v>6471.1490648168347</v>
      </c>
      <c r="D10" s="66">
        <f>RANK(C10,$C$4:$C$118)</f>
        <v>2</v>
      </c>
      <c r="E10" s="42" t="s">
        <v>15</v>
      </c>
      <c r="F10" s="43">
        <f>H10+I10+J10+K10+L10+N10++M10+O10+P10+Q10+R10+S10+T10+U10+V10+W10+MAX(X10:Z10)+MAX(AA10:AE10)+MAX(AF10:AH10)+MAX(AI10:AM10)</f>
        <v>6471.1490648168347</v>
      </c>
      <c r="G10" s="44">
        <f>G11</f>
        <v>16</v>
      </c>
      <c r="H10" s="45">
        <v>480.2247192904689</v>
      </c>
      <c r="I10" s="45">
        <v>452.74363940764812</v>
      </c>
      <c r="J10" s="45">
        <v>536.89775401265319</v>
      </c>
      <c r="K10" s="45">
        <v>0</v>
      </c>
      <c r="L10" s="45">
        <v>549.09385568998744</v>
      </c>
      <c r="M10" s="45">
        <v>577.2471723146441</v>
      </c>
      <c r="N10" s="45">
        <v>0</v>
      </c>
      <c r="O10" s="45">
        <v>0</v>
      </c>
      <c r="P10" s="45">
        <v>291.63579117422086</v>
      </c>
      <c r="Q10" s="45">
        <v>742.67986622824674</v>
      </c>
      <c r="R10" s="45">
        <v>544.71253442822626</v>
      </c>
      <c r="S10" s="45">
        <v>0</v>
      </c>
      <c r="T10" s="45">
        <v>462.70443330144144</v>
      </c>
      <c r="U10" s="45">
        <v>329.44840742046694</v>
      </c>
      <c r="V10" s="45">
        <v>404.40834014962309</v>
      </c>
      <c r="W10" s="45">
        <v>56.216309477475839</v>
      </c>
      <c r="X10" s="45">
        <v>389.72175418564291</v>
      </c>
      <c r="Y10" s="45">
        <v>0</v>
      </c>
      <c r="Z10" s="45">
        <v>0</v>
      </c>
      <c r="AA10" s="45">
        <v>152.79830161614797</v>
      </c>
      <c r="AB10" s="45">
        <v>0</v>
      </c>
      <c r="AC10" s="45">
        <v>0</v>
      </c>
      <c r="AD10" s="45">
        <v>0</v>
      </c>
      <c r="AE10" s="45">
        <v>0</v>
      </c>
      <c r="AF10" s="45">
        <v>262.8999488324551</v>
      </c>
      <c r="AG10" s="45">
        <v>0</v>
      </c>
      <c r="AH10" s="45">
        <v>0</v>
      </c>
      <c r="AI10" s="45">
        <v>237.71623728748611</v>
      </c>
      <c r="AJ10" s="45">
        <v>0</v>
      </c>
      <c r="AK10" s="45">
        <v>0</v>
      </c>
      <c r="AL10" s="45">
        <v>0</v>
      </c>
      <c r="AM10" s="45">
        <v>0</v>
      </c>
      <c r="AN10" s="56">
        <v>1469.8661127107703</v>
      </c>
      <c r="AO10" s="56">
        <v>1126.3410280046314</v>
      </c>
      <c r="AP10" s="56">
        <v>0</v>
      </c>
      <c r="AQ10" s="56">
        <v>1579.0281918306939</v>
      </c>
      <c r="AR10" s="56">
        <v>1252.7774903490074</v>
      </c>
      <c r="AS10" s="56">
        <v>1043.1362419217321</v>
      </c>
    </row>
    <row r="11" spans="1:45" x14ac:dyDescent="0.2">
      <c r="A11" s="51"/>
      <c r="B11" s="41"/>
      <c r="C11" s="66"/>
      <c r="D11" s="66"/>
      <c r="E11" s="49" t="s">
        <v>70</v>
      </c>
      <c r="F11" s="49"/>
      <c r="G11" s="57">
        <f>COUNTIF(H10:W10,"&gt;0")+IF(COUNTIF(X10:Z10,"&gt;0")&gt;0,1,0)+IF(COUNTIF(AF10:AH10,"&gt;0")&gt;0,1,0)+IF(COUNTIF(AI10:AM10,"&gt;0")&gt;0,1,0)+IF(COUNTIF(AA10:AE10,"&gt;0")&gt;0,1,0)</f>
        <v>16</v>
      </c>
      <c r="H11" s="50">
        <v>13.5</v>
      </c>
      <c r="I11" s="50">
        <v>28.25</v>
      </c>
      <c r="J11" s="50">
        <v>60.5</v>
      </c>
      <c r="K11" s="50">
        <v>0</v>
      </c>
      <c r="L11" s="50">
        <v>317.2</v>
      </c>
      <c r="M11" s="50">
        <v>668.51</v>
      </c>
      <c r="N11" s="50">
        <v>0</v>
      </c>
      <c r="O11" s="50">
        <v>0</v>
      </c>
      <c r="P11" s="50">
        <v>21.8</v>
      </c>
      <c r="Q11" s="50">
        <v>442.79</v>
      </c>
      <c r="R11" s="50">
        <v>67.69</v>
      </c>
      <c r="S11" s="50">
        <v>0</v>
      </c>
      <c r="T11" s="50">
        <v>496</v>
      </c>
      <c r="U11" s="50">
        <v>1002.9999999999999</v>
      </c>
      <c r="V11" s="50">
        <v>145</v>
      </c>
      <c r="W11" s="50">
        <v>140</v>
      </c>
      <c r="X11" s="50">
        <v>7.53</v>
      </c>
      <c r="Y11" s="50">
        <v>0</v>
      </c>
      <c r="Z11" s="50">
        <v>0</v>
      </c>
      <c r="AA11" s="50">
        <v>15.48</v>
      </c>
      <c r="AB11" s="50">
        <v>0</v>
      </c>
      <c r="AC11" s="50">
        <v>0</v>
      </c>
      <c r="AD11" s="50">
        <v>0</v>
      </c>
      <c r="AE11" s="50">
        <v>0</v>
      </c>
      <c r="AF11" s="50">
        <v>17.690000000000001</v>
      </c>
      <c r="AG11" s="50">
        <v>0</v>
      </c>
      <c r="AH11" s="50">
        <v>0</v>
      </c>
      <c r="AI11" s="50">
        <v>23.53</v>
      </c>
      <c r="AJ11" s="50">
        <v>0</v>
      </c>
      <c r="AK11" s="50">
        <v>0</v>
      </c>
      <c r="AL11" s="50">
        <v>0</v>
      </c>
      <c r="AM11" s="50">
        <v>0</v>
      </c>
    </row>
    <row r="12" spans="1:45" x14ac:dyDescent="0.2">
      <c r="A12" s="51" t="s">
        <v>21</v>
      </c>
      <c r="B12" s="41"/>
      <c r="C12" s="66" t="str">
        <f>IF(G13&gt;$B$1,F12,"")</f>
        <v/>
      </c>
      <c r="D12" s="66" t="e">
        <f>RANK(C12,$C$4:$C$118)</f>
        <v>#VALUE!</v>
      </c>
      <c r="E12" s="42" t="s">
        <v>15</v>
      </c>
      <c r="F12" s="43">
        <f>H12+I12+J12+K12+L12+N12++M12+O12+P12+Q12+R12+S12+T12+U12+V12+W12+MAX(X12:Z12)+MAX(AA12:AE12)+MAX(AF12:AH12)+MAX(AI12:AM12)</f>
        <v>1279.7192302028525</v>
      </c>
      <c r="G12" s="44">
        <f>G13</f>
        <v>5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100.5218519531042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385.69274669727298</v>
      </c>
      <c r="Y12" s="45">
        <v>0</v>
      </c>
      <c r="Z12" s="45">
        <v>0</v>
      </c>
      <c r="AA12" s="45">
        <v>148.50621472297837</v>
      </c>
      <c r="AB12" s="45">
        <v>0</v>
      </c>
      <c r="AC12" s="45">
        <v>0</v>
      </c>
      <c r="AD12" s="45">
        <v>0</v>
      </c>
      <c r="AE12" s="45">
        <v>0</v>
      </c>
      <c r="AF12" s="45">
        <v>324.52392848293562</v>
      </c>
      <c r="AG12" s="45">
        <v>0</v>
      </c>
      <c r="AH12" s="45">
        <v>0</v>
      </c>
      <c r="AI12" s="45">
        <v>320.47448834656132</v>
      </c>
      <c r="AJ12" s="45">
        <v>0</v>
      </c>
      <c r="AK12" s="45">
        <v>0</v>
      </c>
      <c r="AL12" s="45">
        <v>0</v>
      </c>
      <c r="AM12" s="45">
        <v>0</v>
      </c>
      <c r="AN12" s="56">
        <v>0</v>
      </c>
      <c r="AO12" s="56">
        <v>0</v>
      </c>
      <c r="AP12" s="56">
        <v>0</v>
      </c>
      <c r="AQ12" s="56">
        <v>100.5218519531042</v>
      </c>
      <c r="AR12" s="56">
        <v>0</v>
      </c>
      <c r="AS12" s="56">
        <v>1179.1973782497485</v>
      </c>
    </row>
    <row r="13" spans="1:45" x14ac:dyDescent="0.2">
      <c r="A13" s="51"/>
      <c r="B13" s="41"/>
      <c r="C13" s="66"/>
      <c r="D13" s="66"/>
      <c r="E13" s="49" t="s">
        <v>70</v>
      </c>
      <c r="F13" s="49"/>
      <c r="G13" s="57">
        <f>COUNTIF(H12:W12,"&gt;0")+IF(COUNTIF(X12:Z12,"&gt;0")&gt;0,1,0)+IF(COUNTIF(AF12:AH12,"&gt;0")&gt;0,1,0)+IF(COUNTIF(AI12:AM12,"&gt;0")&gt;0,1,0)+IF(COUNTIF(AA12:AE12,"&gt;0")&gt;0,1,0)</f>
        <v>5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24.3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8.02</v>
      </c>
      <c r="Y13" s="50">
        <v>0</v>
      </c>
      <c r="Z13" s="50">
        <v>0</v>
      </c>
      <c r="AA13" s="50">
        <v>16.64</v>
      </c>
      <c r="AB13" s="50">
        <v>0</v>
      </c>
      <c r="AC13" s="50">
        <v>0</v>
      </c>
      <c r="AD13" s="50">
        <v>0</v>
      </c>
      <c r="AE13" s="50">
        <v>0</v>
      </c>
      <c r="AF13" s="50">
        <v>22.43</v>
      </c>
      <c r="AG13" s="50">
        <v>0</v>
      </c>
      <c r="AH13" s="50">
        <v>0</v>
      </c>
      <c r="AI13" s="50">
        <v>31.08</v>
      </c>
      <c r="AJ13" s="50">
        <v>0</v>
      </c>
      <c r="AK13" s="50">
        <v>0</v>
      </c>
      <c r="AL13" s="50">
        <v>0</v>
      </c>
      <c r="AM13" s="50">
        <v>0</v>
      </c>
    </row>
    <row r="14" spans="1:45" x14ac:dyDescent="0.2">
      <c r="A14" s="51" t="s">
        <v>23</v>
      </c>
      <c r="B14" s="41"/>
      <c r="C14" s="66" t="str">
        <f>IF(G15&gt;$B$1,F14,"")</f>
        <v/>
      </c>
      <c r="D14" s="66" t="e">
        <f>RANK(C14,$C$4:$C$118)</f>
        <v>#VALUE!</v>
      </c>
      <c r="E14" s="42" t="s">
        <v>15</v>
      </c>
      <c r="F14" s="43">
        <f>H14+I14+J14+K14+L14+N14++M14+O14+P14+Q14+R14+S14+T14+U14+V14+W14+MAX(X14:Z14)+MAX(AA14:AE14)+MAX(AF14:AH14)+MAX(AI14:AM14)</f>
        <v>3735.790237776122</v>
      </c>
      <c r="G14" s="44">
        <f>G15</f>
        <v>8</v>
      </c>
      <c r="H14" s="45">
        <v>0</v>
      </c>
      <c r="I14" s="45">
        <v>354.95648535579699</v>
      </c>
      <c r="J14" s="45">
        <v>0</v>
      </c>
      <c r="K14" s="45">
        <v>704.53448581957718</v>
      </c>
      <c r="L14" s="45">
        <v>688.91614864177598</v>
      </c>
      <c r="M14" s="45">
        <v>726.10154660873013</v>
      </c>
      <c r="N14" s="45">
        <v>579.43948771944963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306.02998182019797</v>
      </c>
      <c r="Y14" s="45">
        <v>0</v>
      </c>
      <c r="Z14" s="45">
        <v>0</v>
      </c>
      <c r="AA14" s="45">
        <v>107.77522670096984</v>
      </c>
      <c r="AB14" s="45">
        <v>0</v>
      </c>
      <c r="AC14" s="45">
        <v>0</v>
      </c>
      <c r="AD14" s="45">
        <v>0</v>
      </c>
      <c r="AE14" s="45">
        <v>0</v>
      </c>
      <c r="AF14" s="45">
        <v>268.03687510962419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56">
        <v>354.95648535579699</v>
      </c>
      <c r="AO14" s="56">
        <v>2119.5521810700834</v>
      </c>
      <c r="AP14" s="56">
        <v>579.43948771944963</v>
      </c>
      <c r="AQ14" s="56">
        <v>0</v>
      </c>
      <c r="AR14" s="56">
        <v>0</v>
      </c>
      <c r="AS14" s="56">
        <v>681.84208363079199</v>
      </c>
    </row>
    <row r="15" spans="1:45" x14ac:dyDescent="0.2">
      <c r="A15" s="51"/>
      <c r="B15" s="41"/>
      <c r="C15" s="66"/>
      <c r="D15" s="66"/>
      <c r="E15" s="49" t="s">
        <v>70</v>
      </c>
      <c r="F15" s="49"/>
      <c r="G15" s="57">
        <f>COUNTIF(H14:W14,"&gt;0")+IF(COUNTIF(X14:Z14,"&gt;0")&gt;0,1,0)+IF(COUNTIF(AF14:AH14,"&gt;0")&gt;0,1,0)+IF(COUNTIF(AI14:AM14,"&gt;0")&gt;0,1,0)+IF(COUNTIF(AA14:AE14,"&gt;0")&gt;0,1,0)</f>
        <v>8</v>
      </c>
      <c r="H15" s="50">
        <v>0</v>
      </c>
      <c r="I15" s="50">
        <v>28.8</v>
      </c>
      <c r="J15" s="50">
        <v>0</v>
      </c>
      <c r="K15" s="50">
        <v>135.69999999999999</v>
      </c>
      <c r="L15" s="50">
        <v>281.16000000000003</v>
      </c>
      <c r="M15" s="50">
        <v>597.1</v>
      </c>
      <c r="N15" s="50">
        <v>1083.0999999999999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6.72</v>
      </c>
      <c r="Y15" s="50">
        <v>0</v>
      </c>
      <c r="Z15" s="50">
        <v>0</v>
      </c>
      <c r="AA15" s="50">
        <v>14.05</v>
      </c>
      <c r="AB15" s="50">
        <v>0</v>
      </c>
      <c r="AC15" s="50">
        <v>0</v>
      </c>
      <c r="AD15" s="50">
        <v>0</v>
      </c>
      <c r="AE15" s="50">
        <v>0</v>
      </c>
      <c r="AF15" s="50">
        <v>19.48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</row>
    <row r="16" spans="1:45" x14ac:dyDescent="0.2">
      <c r="A16" s="51" t="s">
        <v>24</v>
      </c>
      <c r="B16" s="41"/>
      <c r="C16" s="66" t="str">
        <f>IF(G17&gt;$B$1,F16,"")</f>
        <v/>
      </c>
      <c r="D16" s="66" t="e">
        <f>RANK(C16,$C$4:$C$118)</f>
        <v>#VALUE!</v>
      </c>
      <c r="E16" s="42" t="s">
        <v>15</v>
      </c>
      <c r="F16" s="43">
        <f>H16+I16+J16+K16+L16+N16++M16+O16+P16+Q16+R16+S16+T16+U16+V16+W16+MAX(X16:Z16)+MAX(AA16:AE16)+MAX(AF16:AH16)+MAX(AI16:AM16)</f>
        <v>2644.7930293027703</v>
      </c>
      <c r="G16" s="44">
        <f>G17</f>
        <v>4</v>
      </c>
      <c r="H16" s="45">
        <v>703.43854628377346</v>
      </c>
      <c r="I16" s="45">
        <v>717.96969341252179</v>
      </c>
      <c r="J16" s="45">
        <v>666.3959908449358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556.98879876153944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56">
        <v>2087.8042305412309</v>
      </c>
      <c r="AO16" s="56">
        <v>0</v>
      </c>
      <c r="AP16" s="56">
        <v>0</v>
      </c>
      <c r="AQ16" s="56">
        <v>0</v>
      </c>
      <c r="AR16" s="56">
        <v>556.98879876153944</v>
      </c>
      <c r="AS16" s="56">
        <v>0</v>
      </c>
    </row>
    <row r="17" spans="1:45" x14ac:dyDescent="0.2">
      <c r="A17" s="51"/>
      <c r="B17" s="41"/>
      <c r="C17" s="66"/>
      <c r="D17" s="66"/>
      <c r="E17" s="49" t="s">
        <v>70</v>
      </c>
      <c r="F17" s="49"/>
      <c r="G17" s="57">
        <f>COUNTIF(H16:W16,"&gt;0")+IF(COUNTIF(X16:Z16,"&gt;0")&gt;0,1,0)+IF(COUNTIF(AF16:AH16,"&gt;0")&gt;0,1,0)+IF(COUNTIF(AI16:AM16,"&gt;0")&gt;0,1,0)+IF(COUNTIF(AA16:AE16,"&gt;0")&gt;0,1,0)</f>
        <v>4</v>
      </c>
      <c r="H17" s="50">
        <v>11.74</v>
      </c>
      <c r="I17" s="50">
        <v>23.73</v>
      </c>
      <c r="J17" s="50">
        <v>53.37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586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</row>
    <row r="18" spans="1:45" x14ac:dyDescent="0.2">
      <c r="A18" s="51" t="s">
        <v>25</v>
      </c>
      <c r="B18" s="41"/>
      <c r="C18" s="66">
        <f>IF(G19&gt;$B$1,F18,"")</f>
        <v>6133.0222434746411</v>
      </c>
      <c r="D18" s="66">
        <f>RANK(C18,$C$4:$C$118)</f>
        <v>3</v>
      </c>
      <c r="E18" s="42" t="s">
        <v>15</v>
      </c>
      <c r="F18" s="43">
        <f>H18+I18+J18+K18+L18+N18++M18+O18+P18+Q18+R18+S18+T18+U18+V18+W18+MAX(X18:Z18)+MAX(AA18:AE18)+MAX(AF18:AH18)+MAX(AI18:AM18)</f>
        <v>6133.0222434746411</v>
      </c>
      <c r="G18" s="44">
        <f>G19</f>
        <v>18</v>
      </c>
      <c r="H18" s="45">
        <v>258.5714843290491</v>
      </c>
      <c r="I18" s="45">
        <v>236.24386534580893</v>
      </c>
      <c r="J18" s="45">
        <v>307.35964525602446</v>
      </c>
      <c r="K18" s="45">
        <v>645.53503942026782</v>
      </c>
      <c r="L18" s="45">
        <v>715.5096764967318</v>
      </c>
      <c r="M18" s="45">
        <v>753.73153921220342</v>
      </c>
      <c r="N18" s="45">
        <v>0</v>
      </c>
      <c r="O18" s="45">
        <v>0</v>
      </c>
      <c r="P18" s="45">
        <v>2.8798574563378025</v>
      </c>
      <c r="Q18" s="45">
        <v>771.99970008609114</v>
      </c>
      <c r="R18" s="45">
        <v>251.52362195402503</v>
      </c>
      <c r="S18" s="45">
        <v>784.41984108538009</v>
      </c>
      <c r="T18" s="45">
        <v>265.12649094306369</v>
      </c>
      <c r="U18" s="45">
        <v>74.963090162133568</v>
      </c>
      <c r="V18" s="45">
        <v>343.21534184018748</v>
      </c>
      <c r="W18" s="45">
        <v>146.57784833489916</v>
      </c>
      <c r="X18" s="45">
        <v>207.57084111806972</v>
      </c>
      <c r="Y18" s="45">
        <v>0</v>
      </c>
      <c r="Z18" s="45">
        <v>0</v>
      </c>
      <c r="AA18" s="45">
        <v>74.510183008000269</v>
      </c>
      <c r="AB18" s="45">
        <v>0</v>
      </c>
      <c r="AC18" s="45">
        <v>0</v>
      </c>
      <c r="AD18" s="45">
        <v>0</v>
      </c>
      <c r="AE18" s="45">
        <v>0</v>
      </c>
      <c r="AF18" s="45">
        <v>176.6782744746132</v>
      </c>
      <c r="AG18" s="45">
        <v>0</v>
      </c>
      <c r="AH18" s="45">
        <v>0</v>
      </c>
      <c r="AI18" s="45">
        <v>116.605902951753</v>
      </c>
      <c r="AJ18" s="45">
        <v>0</v>
      </c>
      <c r="AK18" s="45">
        <v>0</v>
      </c>
      <c r="AL18" s="45">
        <v>0</v>
      </c>
      <c r="AM18" s="45">
        <v>0</v>
      </c>
      <c r="AN18" s="56">
        <v>802.17499493088246</v>
      </c>
      <c r="AO18" s="56">
        <v>2114.776255129203</v>
      </c>
      <c r="AP18" s="56">
        <v>0</v>
      </c>
      <c r="AQ18" s="56">
        <v>1810.823020581834</v>
      </c>
      <c r="AR18" s="56">
        <v>829.88277128028392</v>
      </c>
      <c r="AS18" s="56">
        <v>575.36520155243625</v>
      </c>
    </row>
    <row r="19" spans="1:45" x14ac:dyDescent="0.2">
      <c r="A19" s="51"/>
      <c r="B19" s="41"/>
      <c r="C19" s="66"/>
      <c r="D19" s="66"/>
      <c r="E19" s="49" t="s">
        <v>70</v>
      </c>
      <c r="F19" s="49"/>
      <c r="G19" s="57">
        <f>COUNTIF(H18:W18,"&gt;0")+IF(COUNTIF(X18:Z18,"&gt;0")&gt;0,1,0)+IF(COUNTIF(AF18:AH18,"&gt;0")&gt;0,1,0)+IF(COUNTIF(AI18:AM18,"&gt;0")&gt;0,1,0)+IF(COUNTIF(AA18:AE18,"&gt;0")&gt;0,1,0)</f>
        <v>18</v>
      </c>
      <c r="H19" s="50">
        <v>14.59</v>
      </c>
      <c r="I19" s="50">
        <v>30.78</v>
      </c>
      <c r="J19" s="50">
        <v>65.599999999999994</v>
      </c>
      <c r="K19" s="50">
        <v>140.6</v>
      </c>
      <c r="L19" s="50">
        <v>276.95999999999998</v>
      </c>
      <c r="M19" s="50">
        <v>588.6</v>
      </c>
      <c r="N19" s="50">
        <v>0</v>
      </c>
      <c r="O19" s="50">
        <v>0</v>
      </c>
      <c r="P19" s="50">
        <v>28.08</v>
      </c>
      <c r="Q19" s="50">
        <v>415.78</v>
      </c>
      <c r="R19" s="50">
        <v>75.3</v>
      </c>
      <c r="S19" s="50">
        <v>636.54999999999995</v>
      </c>
      <c r="T19" s="50">
        <v>422</v>
      </c>
      <c r="U19" s="50">
        <v>791</v>
      </c>
      <c r="V19" s="50">
        <v>140</v>
      </c>
      <c r="W19" s="50">
        <v>200</v>
      </c>
      <c r="X19" s="50">
        <v>5.09</v>
      </c>
      <c r="Y19" s="50">
        <v>0</v>
      </c>
      <c r="Z19" s="50">
        <v>0</v>
      </c>
      <c r="AA19" s="50">
        <v>11.9</v>
      </c>
      <c r="AB19" s="50">
        <v>0</v>
      </c>
      <c r="AC19" s="50">
        <v>0</v>
      </c>
      <c r="AD19" s="50">
        <v>0</v>
      </c>
      <c r="AE19" s="50">
        <v>0</v>
      </c>
      <c r="AF19" s="50">
        <v>14.58</v>
      </c>
      <c r="AG19" s="50">
        <v>0</v>
      </c>
      <c r="AH19" s="50">
        <v>0</v>
      </c>
      <c r="AI19" s="50">
        <v>16.39</v>
      </c>
      <c r="AJ19" s="50">
        <v>0</v>
      </c>
      <c r="AK19" s="50">
        <v>0</v>
      </c>
      <c r="AL19" s="50">
        <v>0</v>
      </c>
      <c r="AM19" s="50">
        <v>0</v>
      </c>
    </row>
    <row r="20" spans="1:45" x14ac:dyDescent="0.2">
      <c r="A20" s="51" t="s">
        <v>232</v>
      </c>
      <c r="B20" s="41"/>
      <c r="C20" s="66" t="str">
        <f>IF(G21&gt;$B$1,F20,"")</f>
        <v/>
      </c>
      <c r="D20" s="66" t="e">
        <f>RANK(C20,$C$4:$C$118)</f>
        <v>#VALUE!</v>
      </c>
      <c r="E20" s="42" t="s">
        <v>15</v>
      </c>
      <c r="F20" s="43">
        <f>H20+I20+J20+K20+L20+N20++M20+O20+P20+Q20+R20+S20+T20+U20+V20+W20+MAX(X20:Z20)+MAX(AA20:AE20)+MAX(AF20:AH20)+MAX(AI20:AM20)</f>
        <v>3885.8129195904621</v>
      </c>
      <c r="G20" s="44">
        <f>G21</f>
        <v>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969.11587266810557</v>
      </c>
      <c r="N20" s="45">
        <v>0</v>
      </c>
      <c r="O20" s="45">
        <v>0</v>
      </c>
      <c r="P20" s="45">
        <v>304.58137277833976</v>
      </c>
      <c r="Q20" s="45">
        <v>983.93207687896324</v>
      </c>
      <c r="R20" s="45">
        <v>642.73913927178478</v>
      </c>
      <c r="S20" s="45">
        <v>985.444457993269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56">
        <v>0</v>
      </c>
      <c r="AO20" s="56">
        <v>969.11587266810557</v>
      </c>
      <c r="AP20" s="56">
        <v>0</v>
      </c>
      <c r="AQ20" s="56">
        <v>2916.697046922357</v>
      </c>
      <c r="AR20" s="56">
        <v>0</v>
      </c>
      <c r="AS20" s="56">
        <v>0</v>
      </c>
    </row>
    <row r="21" spans="1:45" x14ac:dyDescent="0.2">
      <c r="A21" s="51"/>
      <c r="B21" s="41"/>
      <c r="C21" s="66"/>
      <c r="D21" s="66"/>
      <c r="E21" s="49" t="s">
        <v>70</v>
      </c>
      <c r="F21" s="49"/>
      <c r="G21" s="57">
        <f>COUNTIF(H20:W20,"&gt;0")+IF(COUNTIF(X20:Z20,"&gt;0")&gt;0,1,0)+IF(COUNTIF(AF20:AH20,"&gt;0")&gt;0,1,0)+IF(COUNTIF(AI20:AM20,"&gt;0")&gt;0,1,0)+IF(COUNTIF(AA20:AE20,"&gt;0")&gt;0,1,0)</f>
        <v>5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565.5</v>
      </c>
      <c r="N21" s="50">
        <v>0</v>
      </c>
      <c r="O21" s="50">
        <v>0</v>
      </c>
      <c r="P21" s="50">
        <v>22.5</v>
      </c>
      <c r="Q21" s="50">
        <v>399.7</v>
      </c>
      <c r="R21" s="50">
        <v>67.8</v>
      </c>
      <c r="S21" s="50">
        <v>620.79999999999995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</row>
    <row r="22" spans="1:45" x14ac:dyDescent="0.2">
      <c r="A22" s="51" t="s">
        <v>233</v>
      </c>
      <c r="B22" s="41"/>
      <c r="C22" s="66">
        <f>IF(G23&gt;$B$1,F22,"")</f>
        <v>6019.8679871277027</v>
      </c>
      <c r="D22" s="66">
        <f>RANK(C22,$C$4:$C$118)</f>
        <v>4</v>
      </c>
      <c r="E22" s="42" t="s">
        <v>15</v>
      </c>
      <c r="F22" s="43">
        <f>H22+I22+J22+K22+L22+N22++M22+O22+P22+Q22+R22+S22+T22+U22+V22+W22+MAX(X22:Z22)+MAX(AA22:AE22)+MAX(AF22:AH22)+MAX(AI22:AM22)</f>
        <v>6019.8679871277027</v>
      </c>
      <c r="G22" s="44">
        <f>G23</f>
        <v>12</v>
      </c>
      <c r="H22" s="45">
        <v>453.3309686904164</v>
      </c>
      <c r="I22" s="45">
        <v>534.09909305914334</v>
      </c>
      <c r="J22" s="45">
        <v>417.57020802162737</v>
      </c>
      <c r="K22" s="45">
        <v>673.89485477719597</v>
      </c>
      <c r="L22" s="45">
        <v>601.12495803731576</v>
      </c>
      <c r="M22" s="45">
        <v>561.52495656993244</v>
      </c>
      <c r="N22" s="45">
        <v>0</v>
      </c>
      <c r="O22" s="45">
        <v>0</v>
      </c>
      <c r="P22" s="45">
        <v>396.26667877141784</v>
      </c>
      <c r="Q22" s="45">
        <v>646.68251172738439</v>
      </c>
      <c r="R22" s="45">
        <v>469.93311274095765</v>
      </c>
      <c r="S22" s="45">
        <v>0</v>
      </c>
      <c r="T22" s="45">
        <v>472.65182949893477</v>
      </c>
      <c r="U22" s="45">
        <v>436.61750709852896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356.17130813484727</v>
      </c>
      <c r="AK22" s="45">
        <v>0</v>
      </c>
      <c r="AL22" s="45">
        <v>0</v>
      </c>
      <c r="AM22" s="45">
        <v>0</v>
      </c>
      <c r="AN22" s="56">
        <v>1405.000269771187</v>
      </c>
      <c r="AO22" s="56">
        <v>1836.544769384444</v>
      </c>
      <c r="AP22" s="56">
        <v>0</v>
      </c>
      <c r="AQ22" s="56">
        <v>1512.8823032397599</v>
      </c>
      <c r="AR22" s="56">
        <v>909.26933659746373</v>
      </c>
      <c r="AS22" s="56">
        <v>356.17130813484727</v>
      </c>
    </row>
    <row r="23" spans="1:45" x14ac:dyDescent="0.2">
      <c r="A23" s="51"/>
      <c r="B23" s="41"/>
      <c r="C23" s="66"/>
      <c r="D23" s="66"/>
      <c r="E23" s="49" t="s">
        <v>70</v>
      </c>
      <c r="F23" s="49"/>
      <c r="G23" s="57">
        <f>COUNTIF(H22:W22,"&gt;0")+IF(COUNTIF(X22:Z22,"&gt;0")&gt;0,1,0)+IF(COUNTIF(AF22:AH22,"&gt;0")&gt;0,1,0)+IF(COUNTIF(AI22:AM22,"&gt;0")&gt;0,1,0)+IF(COUNTIF(AA22:AE22,"&gt;0")&gt;0,1,0)</f>
        <v>12</v>
      </c>
      <c r="H23" s="50">
        <v>14.55</v>
      </c>
      <c r="I23" s="50">
        <v>28.97</v>
      </c>
      <c r="J23" s="50">
        <v>68.41</v>
      </c>
      <c r="K23" s="50">
        <v>154.11000000000001</v>
      </c>
      <c r="L23" s="50">
        <v>335.6</v>
      </c>
      <c r="M23" s="50">
        <v>726.6</v>
      </c>
      <c r="N23" s="50">
        <v>0</v>
      </c>
      <c r="O23" s="50">
        <v>0</v>
      </c>
      <c r="P23" s="50">
        <v>21.93</v>
      </c>
      <c r="Q23" s="50">
        <v>518.27</v>
      </c>
      <c r="R23" s="50">
        <v>76.489999999999995</v>
      </c>
      <c r="S23" s="50">
        <v>0</v>
      </c>
      <c r="T23" s="50">
        <v>444.00000000000006</v>
      </c>
      <c r="U23" s="50">
        <v>947.00000000000011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27.68</v>
      </c>
      <c r="AK23" s="50">
        <v>0</v>
      </c>
      <c r="AL23" s="50">
        <v>0</v>
      </c>
      <c r="AM23" s="50">
        <v>0</v>
      </c>
    </row>
    <row r="24" spans="1:45" x14ac:dyDescent="0.2">
      <c r="A24" s="51" t="s">
        <v>27</v>
      </c>
      <c r="B24" s="41"/>
      <c r="C24" s="66" t="str">
        <f>IF(G25&gt;$B$1,F24,"")</f>
        <v/>
      </c>
      <c r="D24" s="66" t="e">
        <f>RANK(C24,$C$4:$C$118)</f>
        <v>#VALUE!</v>
      </c>
      <c r="E24" s="42" t="s">
        <v>15</v>
      </c>
      <c r="F24" s="43">
        <f>H24+I24+J24+K24+L24+N24++M24+O24+P24+Q24+R24+S24+T24+U24+V24+W24+MAX(X24:Z24)+MAX(AA24:AE24)+MAX(AF24:AH24)+MAX(AI24:AM24)</f>
        <v>1927.5328285275436</v>
      </c>
      <c r="G24" s="44">
        <f>G25</f>
        <v>5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461.01605387587432</v>
      </c>
      <c r="W24" s="45">
        <v>399.53464210377786</v>
      </c>
      <c r="X24" s="45">
        <v>0</v>
      </c>
      <c r="Y24" s="45">
        <v>0</v>
      </c>
      <c r="Z24" s="45">
        <v>0</v>
      </c>
      <c r="AA24" s="45">
        <v>186.94396952965283</v>
      </c>
      <c r="AB24" s="45">
        <v>0</v>
      </c>
      <c r="AC24" s="45">
        <v>366.48531340178147</v>
      </c>
      <c r="AD24" s="45">
        <v>0</v>
      </c>
      <c r="AE24" s="45">
        <v>0</v>
      </c>
      <c r="AF24" s="45">
        <v>263.48801584700311</v>
      </c>
      <c r="AG24" s="45">
        <v>0</v>
      </c>
      <c r="AH24" s="45">
        <v>0</v>
      </c>
      <c r="AI24" s="45">
        <v>381.44771796105692</v>
      </c>
      <c r="AJ24" s="45">
        <v>0</v>
      </c>
      <c r="AK24" s="45">
        <v>437.00880329910706</v>
      </c>
      <c r="AL24" s="45">
        <v>0</v>
      </c>
      <c r="AM24" s="45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860.55069597965212</v>
      </c>
      <c r="AS24" s="56">
        <v>1635.3738200386015</v>
      </c>
    </row>
    <row r="25" spans="1:45" x14ac:dyDescent="0.2">
      <c r="A25" s="51"/>
      <c r="B25" s="41"/>
      <c r="C25" s="66"/>
      <c r="D25" s="66"/>
      <c r="E25" s="49" t="s">
        <v>70</v>
      </c>
      <c r="F25" s="49"/>
      <c r="G25" s="57">
        <f>COUNTIF(H24:W24,"&gt;0")+IF(COUNTIF(X24:Z24,"&gt;0")&gt;0,1,0)+IF(COUNTIF(AF24:AH24,"&gt;0")&gt;0,1,0)+IF(COUNTIF(AI24:AM24,"&gt;0")&gt;0,1,0)+IF(COUNTIF(AA24:AE24,"&gt;0")&gt;0,1,0)</f>
        <v>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114.99999999999999</v>
      </c>
      <c r="W25" s="50">
        <v>204.99999999999997</v>
      </c>
      <c r="X25" s="50">
        <v>0</v>
      </c>
      <c r="Y25" s="50">
        <v>0</v>
      </c>
      <c r="Z25" s="50">
        <v>0</v>
      </c>
      <c r="AA25" s="50">
        <v>13.39</v>
      </c>
      <c r="AB25" s="50">
        <v>0</v>
      </c>
      <c r="AC25" s="50">
        <v>21.13</v>
      </c>
      <c r="AD25" s="50">
        <v>0</v>
      </c>
      <c r="AE25" s="50">
        <v>0</v>
      </c>
      <c r="AF25" s="50">
        <v>16.77</v>
      </c>
      <c r="AG25" s="50">
        <v>0</v>
      </c>
      <c r="AH25" s="50">
        <v>0</v>
      </c>
      <c r="AI25" s="50">
        <v>22.89</v>
      </c>
      <c r="AJ25" s="50">
        <v>0</v>
      </c>
      <c r="AK25" s="50">
        <v>25.36</v>
      </c>
      <c r="AL25" s="50">
        <v>0</v>
      </c>
      <c r="AM25" s="50">
        <v>0</v>
      </c>
    </row>
    <row r="26" spans="1:45" x14ac:dyDescent="0.2">
      <c r="A26" s="51" t="s">
        <v>28</v>
      </c>
      <c r="B26" s="41"/>
      <c r="C26" s="66" t="str">
        <f>IF(G27&gt;$B$1,F26,"")</f>
        <v/>
      </c>
      <c r="D26" s="66" t="e">
        <f>RANK(C26,$C$4:$C$118)</f>
        <v>#VALUE!</v>
      </c>
      <c r="E26" s="42" t="s">
        <v>15</v>
      </c>
      <c r="F26" s="43">
        <f>H26+I26+J26+K26+L26+N26++M26+O26+P26+Q26+R26+S26+T26+U26+V26+W26+MAX(X26:Z26)+MAX(AA26:AE26)+MAX(AF26:AH26)+MAX(AI26:AM26)</f>
        <v>0</v>
      </c>
      <c r="G26" s="44">
        <f>G27</f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</row>
    <row r="27" spans="1:45" x14ac:dyDescent="0.2">
      <c r="A27" s="51"/>
      <c r="B27" s="41"/>
      <c r="C27" s="66"/>
      <c r="D27" s="66"/>
      <c r="E27" s="49" t="s">
        <v>70</v>
      </c>
      <c r="F27" s="49"/>
      <c r="G27" s="57">
        <f>COUNTIF(H26:W26,"&gt;0")+IF(COUNTIF(X26:Z26,"&gt;0")&gt;0,1,0)+IF(COUNTIF(AF26:AH26,"&gt;0")&gt;0,1,0)+IF(COUNTIF(AI26:AM26,"&gt;0")&gt;0,1,0)+IF(COUNTIF(AA26:AE26,"&gt;0")&gt;0,1,0)</f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</row>
    <row r="28" spans="1:45" x14ac:dyDescent="0.2">
      <c r="A28" s="51" t="s">
        <v>22</v>
      </c>
      <c r="B28" s="41"/>
      <c r="C28" s="66" t="str">
        <f>IF(G29&gt;$B$1,F28,"")</f>
        <v/>
      </c>
      <c r="D28" s="66" t="e">
        <f>RANK(C28,$C$4:$C$118)</f>
        <v>#VALUE!</v>
      </c>
      <c r="E28" s="42" t="s">
        <v>15</v>
      </c>
      <c r="F28" s="43">
        <f>H28+I28+J28+K28+L28+N28++M28+O28+P28+Q28+R28+S28+T28+U28+V28+W28+MAX(X28:Z28)+MAX(AA28:AE28)+MAX(AF28:AH28)+MAX(AI28:AM28)</f>
        <v>2463.6484203425916</v>
      </c>
      <c r="G28" s="44">
        <f>G29</f>
        <v>5</v>
      </c>
      <c r="H28" s="45">
        <v>0</v>
      </c>
      <c r="I28" s="45">
        <v>0</v>
      </c>
      <c r="J28" s="45">
        <v>484.43819864777527</v>
      </c>
      <c r="K28" s="45">
        <v>676.14576446903845</v>
      </c>
      <c r="L28" s="45">
        <v>0</v>
      </c>
      <c r="M28" s="45">
        <v>0</v>
      </c>
      <c r="N28" s="45">
        <v>0</v>
      </c>
      <c r="O28" s="45">
        <v>0</v>
      </c>
      <c r="P28" s="45">
        <v>258.12740302148529</v>
      </c>
      <c r="Q28" s="45">
        <v>719.74447308732806</v>
      </c>
      <c r="R28" s="45">
        <v>325.1925811169645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56">
        <v>484.43819864777527</v>
      </c>
      <c r="AO28" s="56">
        <v>676.14576446903845</v>
      </c>
      <c r="AP28" s="56">
        <v>0</v>
      </c>
      <c r="AQ28" s="56">
        <v>1303.0644572257779</v>
      </c>
      <c r="AR28" s="56">
        <v>0</v>
      </c>
      <c r="AS28" s="56">
        <v>0</v>
      </c>
    </row>
    <row r="29" spans="1:45" x14ac:dyDescent="0.2">
      <c r="A29" s="51"/>
      <c r="B29" s="41"/>
      <c r="C29" s="66"/>
      <c r="D29" s="66"/>
      <c r="E29" s="49" t="s">
        <v>70</v>
      </c>
      <c r="F29" s="49"/>
      <c r="G29" s="57">
        <f>COUNTIF(H28:W28,"&gt;0")+IF(COUNTIF(X28:Z28,"&gt;0")&gt;0,1,0)+IF(COUNTIF(AF28:AH28,"&gt;0")&gt;0,1,0)+IF(COUNTIF(AI28:AM28,"&gt;0")&gt;0,1,0)+IF(COUNTIF(AA28:AE28,"&gt;0")&gt;0,1,0)</f>
        <v>5</v>
      </c>
      <c r="H29" s="50">
        <v>0</v>
      </c>
      <c r="I29" s="50">
        <v>0</v>
      </c>
      <c r="J29" s="50">
        <v>62</v>
      </c>
      <c r="K29" s="50">
        <v>142.87</v>
      </c>
      <c r="L29" s="50">
        <v>0</v>
      </c>
      <c r="M29" s="50">
        <v>0</v>
      </c>
      <c r="N29" s="50">
        <v>0</v>
      </c>
      <c r="O29" s="50">
        <v>0</v>
      </c>
      <c r="P29" s="50">
        <v>22.3</v>
      </c>
      <c r="Q29" s="50">
        <v>449.11</v>
      </c>
      <c r="R29" s="50">
        <v>75.599999999999994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</row>
    <row r="30" spans="1:45" x14ac:dyDescent="0.2">
      <c r="A30" s="51" t="s">
        <v>26</v>
      </c>
      <c r="B30" s="41"/>
      <c r="C30" s="66" t="str">
        <f>IF(G31&gt;$B$1,F30,"")</f>
        <v/>
      </c>
      <c r="D30" s="66" t="e">
        <f>RANK(C30,$C$4:$C$118)</f>
        <v>#VALUE!</v>
      </c>
      <c r="E30" s="42" t="s">
        <v>15</v>
      </c>
      <c r="F30" s="43">
        <f>H30+I30+J30+K30+L30+N30++M30+O30+P30+Q30+R30+S30+T30+U30+V30+W30+MAX(X30:Z30)+MAX(AA30:AE30)+MAX(AF30:AH30)+MAX(AI30:AM30)</f>
        <v>2495.1145339684144</v>
      </c>
      <c r="G30" s="44">
        <f>G31</f>
        <v>6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385.16106940283009</v>
      </c>
      <c r="U30" s="45">
        <v>0</v>
      </c>
      <c r="V30" s="45">
        <v>560.18825385608216</v>
      </c>
      <c r="W30" s="45">
        <v>0</v>
      </c>
      <c r="X30" s="45">
        <v>0</v>
      </c>
      <c r="Y30" s="45">
        <v>502.16155649531288</v>
      </c>
      <c r="Z30" s="45">
        <v>0</v>
      </c>
      <c r="AA30" s="45">
        <v>0</v>
      </c>
      <c r="AB30" s="45">
        <v>257.63111317227953</v>
      </c>
      <c r="AC30" s="45">
        <v>0</v>
      </c>
      <c r="AD30" s="45">
        <v>0</v>
      </c>
      <c r="AE30" s="45">
        <v>0</v>
      </c>
      <c r="AF30" s="45">
        <v>0</v>
      </c>
      <c r="AG30" s="45">
        <v>435.33112477298306</v>
      </c>
      <c r="AH30" s="45">
        <v>0</v>
      </c>
      <c r="AI30" s="45">
        <v>0</v>
      </c>
      <c r="AJ30" s="45">
        <v>354.64141626892666</v>
      </c>
      <c r="AK30" s="45">
        <v>0</v>
      </c>
      <c r="AL30" s="45">
        <v>0</v>
      </c>
      <c r="AM30" s="45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945.34932325891225</v>
      </c>
      <c r="AS30" s="56">
        <v>1549.7652107095021</v>
      </c>
    </row>
    <row r="31" spans="1:45" x14ac:dyDescent="0.2">
      <c r="A31" s="51"/>
      <c r="B31" s="41"/>
      <c r="C31" s="66"/>
      <c r="D31" s="66"/>
      <c r="E31" s="49" t="s">
        <v>70</v>
      </c>
      <c r="F31" s="49"/>
      <c r="G31" s="57">
        <f>COUNTIF(H30:W30,"&gt;0")+IF(COUNTIF(X30:Z30,"&gt;0")&gt;0,1,0)+IF(COUNTIF(AF30:AH30,"&gt;0")&gt;0,1,0)+IF(COUNTIF(AI30:AM30,"&gt;0")&gt;0,1,0)+IF(COUNTIF(AA30:AE30,"&gt;0")&gt;0,1,0)</f>
        <v>6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382</v>
      </c>
      <c r="U31" s="50">
        <v>0</v>
      </c>
      <c r="V31" s="50">
        <v>140</v>
      </c>
      <c r="W31" s="50">
        <v>0</v>
      </c>
      <c r="X31" s="50">
        <v>0</v>
      </c>
      <c r="Y31" s="50">
        <v>8.08</v>
      </c>
      <c r="Z31" s="50">
        <v>0</v>
      </c>
      <c r="AA31" s="50">
        <v>0</v>
      </c>
      <c r="AB31" s="50">
        <v>18.36</v>
      </c>
      <c r="AC31" s="50">
        <v>0</v>
      </c>
      <c r="AD31" s="50">
        <v>0</v>
      </c>
      <c r="AE31" s="50">
        <v>0</v>
      </c>
      <c r="AF31" s="50">
        <v>0</v>
      </c>
      <c r="AG31" s="50">
        <v>25.66</v>
      </c>
      <c r="AH31" s="50">
        <v>0</v>
      </c>
      <c r="AI31" s="50">
        <v>0</v>
      </c>
      <c r="AJ31" s="50">
        <v>25.32</v>
      </c>
      <c r="AK31" s="50">
        <v>0</v>
      </c>
      <c r="AL31" s="50">
        <v>0</v>
      </c>
      <c r="AM31" s="50">
        <v>0</v>
      </c>
    </row>
    <row r="32" spans="1:45" x14ac:dyDescent="0.2">
      <c r="A32" s="51" t="s">
        <v>29</v>
      </c>
      <c r="B32" s="41"/>
      <c r="C32" s="66" t="str">
        <f>IF(G33&gt;$B$1,F32,"")</f>
        <v/>
      </c>
      <c r="D32" s="66" t="e">
        <f>RANK(C32,$C$4:$C$118)</f>
        <v>#VALUE!</v>
      </c>
      <c r="E32" s="42" t="s">
        <v>15</v>
      </c>
      <c r="F32" s="43">
        <f>H32+I32+J32+K32+L32+N32++M32+O32+P32+Q32+R32+S32+T32+U32+V32+W32+MAX(X32:Z32)+MAX(AA32:AE32)+MAX(AF32:AH32)+MAX(AI32:AM32)</f>
        <v>1580.386397500542</v>
      </c>
      <c r="G32" s="44">
        <f>G33</f>
        <v>4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635.08157085835535</v>
      </c>
      <c r="N32" s="45">
        <v>0</v>
      </c>
      <c r="O32" s="45">
        <v>0</v>
      </c>
      <c r="P32" s="45">
        <v>62.952109261581541</v>
      </c>
      <c r="Q32" s="45">
        <v>0</v>
      </c>
      <c r="R32" s="45">
        <v>373.58015701684104</v>
      </c>
      <c r="S32" s="45">
        <v>508.77256036376406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56">
        <v>0</v>
      </c>
      <c r="AO32" s="56">
        <v>635.08157085835535</v>
      </c>
      <c r="AP32" s="56">
        <v>0</v>
      </c>
      <c r="AQ32" s="56">
        <v>945.30482664218664</v>
      </c>
      <c r="AR32" s="56">
        <v>0</v>
      </c>
      <c r="AS32" s="56">
        <v>0</v>
      </c>
    </row>
    <row r="33" spans="1:45" x14ac:dyDescent="0.2">
      <c r="A33" s="51"/>
      <c r="B33" s="41"/>
      <c r="C33" s="66"/>
      <c r="D33" s="66"/>
      <c r="E33" s="49" t="s">
        <v>70</v>
      </c>
      <c r="F33" s="49"/>
      <c r="G33" s="57">
        <f>COUNTIF(H32:W32,"&gt;0")+IF(COUNTIF(X32:Z32,"&gt;0")&gt;0,1,0)+IF(COUNTIF(AF32:AH32,"&gt;0")&gt;0,1,0)+IF(COUNTIF(AI32:AM32,"&gt;0")&gt;0,1,0)+IF(COUNTIF(AA32:AE32,"&gt;0")&gt;0,1,0)</f>
        <v>4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620.70000000000005</v>
      </c>
      <c r="N33" s="50">
        <v>0</v>
      </c>
      <c r="O33" s="50">
        <v>0</v>
      </c>
      <c r="P33" s="50">
        <v>25.02</v>
      </c>
      <c r="Q33" s="50">
        <v>0</v>
      </c>
      <c r="R33" s="50">
        <v>67.97</v>
      </c>
      <c r="S33" s="50">
        <v>727.85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</row>
    <row r="34" spans="1:45" x14ac:dyDescent="0.2">
      <c r="A34" s="51" t="s">
        <v>234</v>
      </c>
      <c r="B34" s="41"/>
      <c r="C34" s="66" t="str">
        <f>IF(G35&gt;$B$1,F34,"")</f>
        <v/>
      </c>
      <c r="D34" s="66" t="e">
        <f>RANK(C34,$C$4:$C$118)</f>
        <v>#VALUE!</v>
      </c>
      <c r="E34" s="42" t="s">
        <v>15</v>
      </c>
      <c r="F34" s="43">
        <f>H34+I34+J34+K34+L34+N34++M34+O34+P34+Q34+R34+S34+T34+U34+V34+W34+MAX(X34:Z34)+MAX(AA34:AE34)+MAX(AF34:AH34)+MAX(AI34:AM34)</f>
        <v>2164.0302744127493</v>
      </c>
      <c r="G34" s="44">
        <f>G35</f>
        <v>6</v>
      </c>
      <c r="H34" s="45">
        <v>418.72003577055278</v>
      </c>
      <c r="I34" s="45">
        <v>397.95512107458609</v>
      </c>
      <c r="J34" s="45">
        <v>0</v>
      </c>
      <c r="K34" s="45">
        <v>439.41705858531412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405.98401471172144</v>
      </c>
      <c r="U34" s="45">
        <v>325.96908461403751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175.98495965653728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56">
        <v>816.67515684513887</v>
      </c>
      <c r="AO34" s="56">
        <v>439.41705858531412</v>
      </c>
      <c r="AP34" s="56">
        <v>0</v>
      </c>
      <c r="AQ34" s="56">
        <v>0</v>
      </c>
      <c r="AR34" s="56">
        <v>731.95309932575901</v>
      </c>
      <c r="AS34" s="56">
        <v>175.98495965653728</v>
      </c>
    </row>
    <row r="35" spans="1:45" x14ac:dyDescent="0.2">
      <c r="A35" s="51"/>
      <c r="B35" s="41"/>
      <c r="C35" s="66"/>
      <c r="D35" s="66"/>
      <c r="E35" s="49" t="s">
        <v>70</v>
      </c>
      <c r="F35" s="49"/>
      <c r="G35" s="57">
        <f>COUNTIF(H34:W34,"&gt;0")+IF(COUNTIF(X34:Z34,"&gt;0")&gt;0,1,0)+IF(COUNTIF(AF34:AH34,"&gt;0")&gt;0,1,0)+IF(COUNTIF(AI34:AM34,"&gt;0")&gt;0,1,0)+IF(COUNTIF(AA34:AE34,"&gt;0")&gt;0,1,0)</f>
        <v>6</v>
      </c>
      <c r="H35" s="50">
        <v>13.3</v>
      </c>
      <c r="I35" s="50">
        <v>27.7</v>
      </c>
      <c r="J35" s="50">
        <v>0</v>
      </c>
      <c r="K35" s="50">
        <v>155.1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512</v>
      </c>
      <c r="U35" s="50">
        <v>1078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14.75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</row>
    <row r="36" spans="1:45" x14ac:dyDescent="0.2">
      <c r="A36" s="51" t="s">
        <v>235</v>
      </c>
      <c r="B36" s="41"/>
      <c r="C36" s="66" t="str">
        <f>IF(G37&gt;$B$1,F36,"")</f>
        <v/>
      </c>
      <c r="D36" s="66" t="e">
        <f>RANK(C36,$C$4:$C$118)</f>
        <v>#VALUE!</v>
      </c>
      <c r="E36" s="42" t="s">
        <v>15</v>
      </c>
      <c r="F36" s="43">
        <f>H36+I36+J36+K36+L36+N36++M36+O36+P36+Q36+R36+S36+T36+U36+V36+W36+MAX(X36:Z36)+MAX(AA36:AE36)+MAX(AF36:AH36)+MAX(AI36:AM36)</f>
        <v>2386.425853072441</v>
      </c>
      <c r="G36" s="44">
        <f>G37</f>
        <v>8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514.5537672244119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164.97845243285366</v>
      </c>
      <c r="U36" s="45">
        <v>0</v>
      </c>
      <c r="V36" s="45">
        <v>272.72312911621924</v>
      </c>
      <c r="W36" s="45">
        <v>240.40870970505475</v>
      </c>
      <c r="X36" s="45">
        <v>380.15022297951458</v>
      </c>
      <c r="Y36" s="45">
        <v>0</v>
      </c>
      <c r="Z36" s="45">
        <v>0</v>
      </c>
      <c r="AA36" s="45">
        <v>129.55798656187775</v>
      </c>
      <c r="AB36" s="45">
        <v>0</v>
      </c>
      <c r="AC36" s="45">
        <v>0</v>
      </c>
      <c r="AD36" s="45">
        <v>0</v>
      </c>
      <c r="AE36" s="45">
        <v>0</v>
      </c>
      <c r="AF36" s="45">
        <v>346.21573193419454</v>
      </c>
      <c r="AG36" s="45">
        <v>0</v>
      </c>
      <c r="AH36" s="45">
        <v>0</v>
      </c>
      <c r="AI36" s="45">
        <v>337.83785311831434</v>
      </c>
      <c r="AJ36" s="45">
        <v>0</v>
      </c>
      <c r="AK36" s="45">
        <v>0</v>
      </c>
      <c r="AL36" s="45">
        <v>0</v>
      </c>
      <c r="AM36" s="45">
        <v>0</v>
      </c>
      <c r="AN36" s="56">
        <v>0</v>
      </c>
      <c r="AO36" s="56">
        <v>514.5537672244119</v>
      </c>
      <c r="AP36" s="56">
        <v>0</v>
      </c>
      <c r="AQ36" s="56">
        <v>0</v>
      </c>
      <c r="AR36" s="56">
        <v>678.11029125412767</v>
      </c>
      <c r="AS36" s="56">
        <v>1193.7617945939012</v>
      </c>
    </row>
    <row r="37" spans="1:45" x14ac:dyDescent="0.2">
      <c r="A37" s="51"/>
      <c r="B37" s="41"/>
      <c r="C37" s="66"/>
      <c r="D37" s="66"/>
      <c r="E37" s="49" t="s">
        <v>70</v>
      </c>
      <c r="F37" s="49"/>
      <c r="G37" s="57">
        <f>COUNTIF(H36:W36,"&gt;0")+IF(COUNTIF(X36:Z36,"&gt;0")&gt;0,1,0)+IF(COUNTIF(AF36:AH36,"&gt;0")&gt;0,1,0)+IF(COUNTIF(AI36:AM36,"&gt;0")&gt;0,1,0)+IF(COUNTIF(AA36:AE36,"&gt;0")&gt;0,1,0)</f>
        <v>8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667.9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362</v>
      </c>
      <c r="U37" s="50">
        <v>0</v>
      </c>
      <c r="V37" s="50">
        <v>130</v>
      </c>
      <c r="W37" s="50">
        <v>245.00000000000003</v>
      </c>
      <c r="X37" s="50">
        <v>7.93</v>
      </c>
      <c r="Y37" s="50">
        <v>0</v>
      </c>
      <c r="Z37" s="50">
        <v>0</v>
      </c>
      <c r="AA37" s="50">
        <v>15.44</v>
      </c>
      <c r="AB37" s="50">
        <v>0</v>
      </c>
      <c r="AC37" s="50">
        <v>0</v>
      </c>
      <c r="AD37" s="50">
        <v>0</v>
      </c>
      <c r="AE37" s="50">
        <v>0</v>
      </c>
      <c r="AF37" s="50">
        <v>23.55</v>
      </c>
      <c r="AG37" s="50">
        <v>0</v>
      </c>
      <c r="AH37" s="50">
        <v>0</v>
      </c>
      <c r="AI37" s="50">
        <v>32.29</v>
      </c>
      <c r="AJ37" s="50">
        <v>0</v>
      </c>
      <c r="AK37" s="50">
        <v>0</v>
      </c>
      <c r="AL37" s="50">
        <v>0</v>
      </c>
      <c r="AM37" s="50">
        <v>0</v>
      </c>
    </row>
    <row r="38" spans="1:45" x14ac:dyDescent="0.2">
      <c r="A38" s="51"/>
      <c r="B38" s="41"/>
      <c r="C38" s="58" t="str">
        <f>IF(G39&gt;$B$1,F38,"")</f>
        <v/>
      </c>
      <c r="D38" s="66" t="e">
        <f>RANK(C38,$C$4:$C$118)</f>
        <v>#VALUE!</v>
      </c>
      <c r="E38" s="42" t="s">
        <v>15</v>
      </c>
      <c r="F38" s="43">
        <f>H38+I38+J38+K38+L38+N38++M38+O38+P38+Q38+R38+S38+T38+U38+V38+W38+MAX(X38:Z38)+MAX(AA38:AE38)+MAX(AF38:AH38)+MAX(AI38:AM38)</f>
        <v>0</v>
      </c>
      <c r="G38" s="44">
        <f>G39</f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56">
        <v>0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</row>
    <row r="39" spans="1:45" x14ac:dyDescent="0.2">
      <c r="A39" s="51"/>
      <c r="B39" s="41"/>
      <c r="C39" s="58"/>
      <c r="D39" s="66"/>
      <c r="E39" s="49" t="s">
        <v>70</v>
      </c>
      <c r="F39" s="49"/>
      <c r="G39" s="57">
        <f>COUNTIF(H38:W38,"&gt;0")+IF(COUNTIF(X38:Z38,"&gt;0")&gt;0,1,0)+IF(COUNTIF(AF38:AH38,"&gt;0")&gt;0,1,0)+IF(COUNTIF(AI38:AM38,"&gt;0")&gt;0,1,0)+IF(COUNTIF(AA38:AE38,"&gt;0")&gt;0,1,0)</f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</row>
    <row r="41" spans="1:45" x14ac:dyDescent="0.2"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3" spans="1:45" x14ac:dyDescent="0.2"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5" spans="1:45" x14ac:dyDescent="0.2"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7" spans="1:45" x14ac:dyDescent="0.2"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</row>
    <row r="49" spans="8:32" x14ac:dyDescent="0.2"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</sheetData>
  <mergeCells count="41">
    <mergeCell ref="G1:G3"/>
    <mergeCell ref="A2:A3"/>
    <mergeCell ref="B2:B3"/>
    <mergeCell ref="C2:C3"/>
    <mergeCell ref="D2:D3"/>
    <mergeCell ref="F2:F3"/>
    <mergeCell ref="C4:C5"/>
    <mergeCell ref="D4:D5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D38:D39"/>
  </mergeCells>
  <conditionalFormatting sqref="H2:P2 H40:AM151 R2:AH2 AJ2:AM29 H3:AI29 H31:AM38">
    <cfRule type="cellIs" dxfId="3" priority="4" operator="between">
      <formula>0.0001</formula>
      <formula>1</formula>
    </cfRule>
  </conditionalFormatting>
  <conditionalFormatting sqref="AI2:AI3">
    <cfRule type="cellIs" dxfId="2" priority="3" operator="between">
      <formula>0.0001</formula>
      <formula>1</formula>
    </cfRule>
  </conditionalFormatting>
  <conditionalFormatting sqref="H30:AM30">
    <cfRule type="cellIs" dxfId="1" priority="2" operator="between">
      <formula>0.0001</formula>
      <formula>1</formula>
    </cfRule>
  </conditionalFormatting>
  <conditionalFormatting sqref="H39:AM39">
    <cfRule type="cellIs" dxfId="0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2"/>
  <sheetViews>
    <sheetView topLeftCell="A121" workbookViewId="0">
      <selection activeCell="C24" sqref="C24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59" customFormat="1" x14ac:dyDescent="0.2">
      <c r="A1" t="s">
        <v>86</v>
      </c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95</v>
      </c>
      <c r="L1" s="59" t="s">
        <v>96</v>
      </c>
      <c r="N1" s="59" t="s">
        <v>97</v>
      </c>
    </row>
    <row r="2" spans="1:14" x14ac:dyDescent="0.2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>
        <v>825.9</v>
      </c>
      <c r="G2">
        <v>0</v>
      </c>
      <c r="H2" t="s">
        <v>103</v>
      </c>
      <c r="I2" t="s">
        <v>104</v>
      </c>
      <c r="J2" s="60">
        <v>43234</v>
      </c>
      <c r="K2" t="str">
        <f>CONCATENATE(A2," ",+B2)</f>
        <v>Alex Malzer</v>
      </c>
      <c r="L2">
        <f>F2</f>
        <v>825.9</v>
      </c>
      <c r="N2" t="s">
        <v>105</v>
      </c>
    </row>
    <row r="3" spans="1:14" x14ac:dyDescent="0.2">
      <c r="A3" t="s">
        <v>98</v>
      </c>
      <c r="B3" t="s">
        <v>99</v>
      </c>
      <c r="C3" t="s">
        <v>100</v>
      </c>
      <c r="D3" t="s">
        <v>106</v>
      </c>
      <c r="E3" t="s">
        <v>61</v>
      </c>
      <c r="F3">
        <v>8.64</v>
      </c>
      <c r="G3">
        <v>11.4</v>
      </c>
      <c r="H3" t="s">
        <v>103</v>
      </c>
      <c r="I3" t="s">
        <v>107</v>
      </c>
      <c r="J3" s="60">
        <v>43218</v>
      </c>
      <c r="K3" t="str">
        <f t="shared" ref="K3:K66" si="0">CONCATENATE(A3," ",+B3)</f>
        <v>Alex Malzer</v>
      </c>
      <c r="L3">
        <f t="shared" ref="L3:L66" si="1">F3</f>
        <v>8.64</v>
      </c>
      <c r="N3" t="s">
        <v>108</v>
      </c>
    </row>
    <row r="4" spans="1:14" x14ac:dyDescent="0.2">
      <c r="A4" t="s">
        <v>98</v>
      </c>
      <c r="B4" t="s">
        <v>99</v>
      </c>
      <c r="C4" t="s">
        <v>100</v>
      </c>
      <c r="D4" t="s">
        <v>106</v>
      </c>
      <c r="E4" t="s">
        <v>61</v>
      </c>
      <c r="F4">
        <v>15.21</v>
      </c>
      <c r="G4">
        <v>20</v>
      </c>
      <c r="H4" t="s">
        <v>103</v>
      </c>
      <c r="I4" t="s">
        <v>109</v>
      </c>
      <c r="J4" s="60">
        <v>43229</v>
      </c>
      <c r="K4" t="str">
        <f t="shared" si="0"/>
        <v>Alex Malzer</v>
      </c>
      <c r="L4">
        <f t="shared" si="1"/>
        <v>15.21</v>
      </c>
      <c r="N4" t="s">
        <v>110</v>
      </c>
    </row>
    <row r="5" spans="1:14" x14ac:dyDescent="0.2">
      <c r="A5" t="s">
        <v>98</v>
      </c>
      <c r="B5" t="s">
        <v>99</v>
      </c>
      <c r="C5" t="s">
        <v>100</v>
      </c>
      <c r="D5" t="s">
        <v>106</v>
      </c>
      <c r="E5" t="s">
        <v>60</v>
      </c>
      <c r="F5">
        <v>15.69</v>
      </c>
      <c r="G5">
        <v>23.6</v>
      </c>
      <c r="H5" t="s">
        <v>103</v>
      </c>
      <c r="I5" t="s">
        <v>107</v>
      </c>
      <c r="J5" s="60">
        <v>43218</v>
      </c>
      <c r="K5" t="str">
        <f t="shared" si="0"/>
        <v>Alex Malzer</v>
      </c>
      <c r="L5">
        <f t="shared" si="1"/>
        <v>15.69</v>
      </c>
      <c r="N5" t="s">
        <v>111</v>
      </c>
    </row>
    <row r="6" spans="1:14" x14ac:dyDescent="0.2">
      <c r="A6" t="s">
        <v>98</v>
      </c>
      <c r="B6" t="s">
        <v>99</v>
      </c>
      <c r="C6" t="s">
        <v>100</v>
      </c>
      <c r="D6" t="s">
        <v>106</v>
      </c>
      <c r="E6" t="s">
        <v>58</v>
      </c>
      <c r="F6">
        <v>6.91</v>
      </c>
      <c r="G6">
        <v>35.4</v>
      </c>
      <c r="H6" t="s">
        <v>103</v>
      </c>
      <c r="I6" t="s">
        <v>107</v>
      </c>
      <c r="J6" s="60">
        <v>43218</v>
      </c>
      <c r="K6" t="str">
        <f t="shared" si="0"/>
        <v>Alex Malzer</v>
      </c>
      <c r="L6">
        <f t="shared" si="1"/>
        <v>6.91</v>
      </c>
    </row>
    <row r="7" spans="1:14" x14ac:dyDescent="0.2">
      <c r="A7" t="s">
        <v>98</v>
      </c>
      <c r="B7" t="s">
        <v>99</v>
      </c>
      <c r="C7" t="s">
        <v>100</v>
      </c>
      <c r="D7" t="s">
        <v>106</v>
      </c>
      <c r="E7" t="s">
        <v>58</v>
      </c>
      <c r="F7">
        <v>6.8</v>
      </c>
      <c r="G7">
        <v>34.799999999999997</v>
      </c>
      <c r="H7" t="s">
        <v>103</v>
      </c>
      <c r="I7" t="s">
        <v>104</v>
      </c>
      <c r="J7" s="60">
        <v>43234</v>
      </c>
      <c r="K7" t="str">
        <f t="shared" si="0"/>
        <v>Alex Malzer</v>
      </c>
      <c r="L7">
        <f t="shared" si="1"/>
        <v>6.8</v>
      </c>
    </row>
    <row r="8" spans="1:14" x14ac:dyDescent="0.2">
      <c r="A8" t="s">
        <v>98</v>
      </c>
      <c r="B8" t="s">
        <v>99</v>
      </c>
      <c r="C8" t="s">
        <v>100</v>
      </c>
      <c r="D8" t="s">
        <v>106</v>
      </c>
      <c r="E8" t="s">
        <v>59</v>
      </c>
      <c r="F8">
        <v>17.48</v>
      </c>
      <c r="G8">
        <v>25.3</v>
      </c>
      <c r="H8" t="s">
        <v>103</v>
      </c>
      <c r="I8" t="s">
        <v>107</v>
      </c>
      <c r="J8" s="60">
        <v>43218</v>
      </c>
      <c r="K8" t="str">
        <f t="shared" si="0"/>
        <v>Alex Malzer</v>
      </c>
      <c r="L8">
        <f t="shared" si="1"/>
        <v>17.48</v>
      </c>
    </row>
    <row r="9" spans="1:14" x14ac:dyDescent="0.2">
      <c r="A9" t="s">
        <v>112</v>
      </c>
      <c r="B9" t="s">
        <v>113</v>
      </c>
      <c r="C9" t="s">
        <v>100</v>
      </c>
      <c r="D9" t="s">
        <v>101</v>
      </c>
      <c r="E9" t="s">
        <v>50</v>
      </c>
      <c r="F9">
        <v>23.2</v>
      </c>
      <c r="G9">
        <v>61.7</v>
      </c>
      <c r="H9" t="s">
        <v>103</v>
      </c>
      <c r="I9" t="s">
        <v>107</v>
      </c>
      <c r="J9" s="60">
        <v>43218</v>
      </c>
      <c r="K9" t="str">
        <f t="shared" si="0"/>
        <v>Andrew Reeves</v>
      </c>
      <c r="L9">
        <f t="shared" si="1"/>
        <v>23.2</v>
      </c>
    </row>
    <row r="10" spans="1:14" x14ac:dyDescent="0.2">
      <c r="A10" t="s">
        <v>112</v>
      </c>
      <c r="B10" t="s">
        <v>113</v>
      </c>
      <c r="C10" t="s">
        <v>100</v>
      </c>
      <c r="D10" t="s">
        <v>101</v>
      </c>
      <c r="E10" t="s">
        <v>114</v>
      </c>
      <c r="F10">
        <v>68.599999999999994</v>
      </c>
      <c r="G10">
        <v>79.7</v>
      </c>
      <c r="H10" t="s">
        <v>103</v>
      </c>
      <c r="I10" t="s">
        <v>107</v>
      </c>
      <c r="J10" s="60">
        <v>43218</v>
      </c>
      <c r="K10" t="str">
        <f t="shared" si="0"/>
        <v>Andrew Reeves</v>
      </c>
      <c r="L10">
        <f t="shared" si="1"/>
        <v>68.599999999999994</v>
      </c>
    </row>
    <row r="11" spans="1:14" x14ac:dyDescent="0.2">
      <c r="A11" t="s">
        <v>112</v>
      </c>
      <c r="B11" t="s">
        <v>113</v>
      </c>
      <c r="C11" t="s">
        <v>100</v>
      </c>
      <c r="D11" t="s">
        <v>101</v>
      </c>
      <c r="E11" t="s">
        <v>51</v>
      </c>
      <c r="F11">
        <v>418.8</v>
      </c>
      <c r="G11">
        <v>84.7</v>
      </c>
      <c r="H11" t="s">
        <v>103</v>
      </c>
      <c r="I11" t="s">
        <v>107</v>
      </c>
      <c r="J11" s="60">
        <v>43218</v>
      </c>
      <c r="K11" t="str">
        <f t="shared" si="0"/>
        <v>Andrew Reeves</v>
      </c>
      <c r="L11">
        <f t="shared" si="1"/>
        <v>418.8</v>
      </c>
    </row>
    <row r="12" spans="1:14" x14ac:dyDescent="0.2">
      <c r="A12" t="s">
        <v>112</v>
      </c>
      <c r="B12" t="s">
        <v>115</v>
      </c>
      <c r="C12" t="s">
        <v>100</v>
      </c>
      <c r="D12" t="s">
        <v>101</v>
      </c>
      <c r="E12" t="s">
        <v>46</v>
      </c>
      <c r="F12">
        <v>333.3</v>
      </c>
      <c r="G12">
        <v>80.3</v>
      </c>
      <c r="H12" t="s">
        <v>116</v>
      </c>
      <c r="I12" t="s">
        <v>104</v>
      </c>
      <c r="J12" s="60">
        <v>43234</v>
      </c>
      <c r="K12" t="str">
        <f t="shared" si="0"/>
        <v>Andrew Roberts</v>
      </c>
      <c r="L12">
        <f t="shared" si="1"/>
        <v>333.3</v>
      </c>
    </row>
    <row r="13" spans="1:14" x14ac:dyDescent="0.2">
      <c r="A13" t="s">
        <v>117</v>
      </c>
      <c r="B13" t="s">
        <v>118</v>
      </c>
      <c r="C13" t="s">
        <v>100</v>
      </c>
      <c r="D13" t="s">
        <v>101</v>
      </c>
      <c r="E13" t="s">
        <v>49</v>
      </c>
      <c r="F13">
        <v>1860.03</v>
      </c>
      <c r="G13">
        <v>86.8</v>
      </c>
      <c r="H13" t="s">
        <v>119</v>
      </c>
      <c r="I13" t="s">
        <v>120</v>
      </c>
      <c r="J13" s="60">
        <v>43239</v>
      </c>
      <c r="K13" t="str">
        <f t="shared" si="0"/>
        <v>Andy Greenleaf</v>
      </c>
      <c r="L13">
        <f t="shared" si="1"/>
        <v>1860.03</v>
      </c>
    </row>
    <row r="14" spans="1:14" x14ac:dyDescent="0.2">
      <c r="A14" t="s">
        <v>121</v>
      </c>
      <c r="B14" t="s">
        <v>122</v>
      </c>
      <c r="C14" t="s">
        <v>100</v>
      </c>
      <c r="D14" t="s">
        <v>101</v>
      </c>
      <c r="E14" t="s">
        <v>45</v>
      </c>
      <c r="F14">
        <v>200.33</v>
      </c>
      <c r="G14">
        <v>60.7</v>
      </c>
      <c r="H14" t="s">
        <v>123</v>
      </c>
      <c r="I14" t="s">
        <v>124</v>
      </c>
      <c r="J14" s="60">
        <v>43211</v>
      </c>
      <c r="K14" t="str">
        <f t="shared" si="0"/>
        <v>Arthur Noble</v>
      </c>
      <c r="L14">
        <f t="shared" si="1"/>
        <v>200.33</v>
      </c>
    </row>
    <row r="15" spans="1:14" x14ac:dyDescent="0.2">
      <c r="A15" t="s">
        <v>125</v>
      </c>
      <c r="B15" t="s">
        <v>126</v>
      </c>
      <c r="C15" t="s">
        <v>100</v>
      </c>
      <c r="D15" t="s">
        <v>101</v>
      </c>
      <c r="E15" t="s">
        <v>102</v>
      </c>
      <c r="F15">
        <v>915.9</v>
      </c>
      <c r="G15">
        <v>0</v>
      </c>
      <c r="H15" t="s">
        <v>127</v>
      </c>
      <c r="I15" t="s">
        <v>104</v>
      </c>
      <c r="J15" s="60">
        <v>43234</v>
      </c>
      <c r="K15" t="str">
        <f t="shared" si="0"/>
        <v>Ashok Jamdagni</v>
      </c>
      <c r="L15">
        <f t="shared" si="1"/>
        <v>915.9</v>
      </c>
    </row>
    <row r="16" spans="1:14" x14ac:dyDescent="0.2">
      <c r="A16" t="s">
        <v>125</v>
      </c>
      <c r="B16" t="s">
        <v>126</v>
      </c>
      <c r="C16" t="s">
        <v>100</v>
      </c>
      <c r="D16" t="s">
        <v>106</v>
      </c>
      <c r="E16" t="s">
        <v>54</v>
      </c>
      <c r="F16">
        <v>2.23</v>
      </c>
      <c r="G16">
        <v>45.3</v>
      </c>
      <c r="H16" t="s">
        <v>127</v>
      </c>
      <c r="I16" t="s">
        <v>104</v>
      </c>
      <c r="J16" s="60">
        <v>43234</v>
      </c>
      <c r="K16" t="str">
        <f t="shared" si="0"/>
        <v>Ashok Jamdagni</v>
      </c>
      <c r="L16">
        <f t="shared" si="1"/>
        <v>2.23</v>
      </c>
    </row>
    <row r="17" spans="1:12" x14ac:dyDescent="0.2">
      <c r="A17" t="s">
        <v>128</v>
      </c>
      <c r="B17" t="s">
        <v>129</v>
      </c>
      <c r="C17" t="s">
        <v>100</v>
      </c>
      <c r="D17" t="s">
        <v>101</v>
      </c>
      <c r="E17" t="s">
        <v>42</v>
      </c>
      <c r="F17">
        <v>12.5</v>
      </c>
      <c r="G17">
        <v>79.8</v>
      </c>
      <c r="H17" t="s">
        <v>119</v>
      </c>
      <c r="I17" t="s">
        <v>104</v>
      </c>
      <c r="J17" s="60">
        <v>43234</v>
      </c>
      <c r="K17" t="str">
        <f t="shared" si="0"/>
        <v>Bartosz Porzuczek</v>
      </c>
      <c r="L17">
        <f t="shared" si="1"/>
        <v>12.5</v>
      </c>
    </row>
    <row r="18" spans="1:12" x14ac:dyDescent="0.2">
      <c r="A18" t="s">
        <v>128</v>
      </c>
      <c r="B18" t="s">
        <v>129</v>
      </c>
      <c r="C18" t="s">
        <v>100</v>
      </c>
      <c r="D18" t="s">
        <v>101</v>
      </c>
      <c r="E18" t="s">
        <v>43</v>
      </c>
      <c r="F18">
        <v>24.73</v>
      </c>
      <c r="G18">
        <v>81.599999999999994</v>
      </c>
      <c r="H18" t="s">
        <v>119</v>
      </c>
      <c r="I18" t="s">
        <v>107</v>
      </c>
      <c r="J18" s="60">
        <v>43239</v>
      </c>
      <c r="K18" t="str">
        <f t="shared" si="0"/>
        <v>Bartosz Porzuczek</v>
      </c>
      <c r="L18">
        <f t="shared" si="1"/>
        <v>24.73</v>
      </c>
    </row>
    <row r="19" spans="1:12" x14ac:dyDescent="0.2">
      <c r="A19" t="s">
        <v>128</v>
      </c>
      <c r="B19" t="s">
        <v>129</v>
      </c>
      <c r="C19" t="s">
        <v>100</v>
      </c>
      <c r="D19" t="s">
        <v>101</v>
      </c>
      <c r="E19" t="s">
        <v>45</v>
      </c>
      <c r="F19">
        <v>123.7</v>
      </c>
      <c r="G19">
        <v>82.7</v>
      </c>
      <c r="H19" t="s">
        <v>119</v>
      </c>
      <c r="I19" t="s">
        <v>107</v>
      </c>
      <c r="J19" s="60">
        <v>43218</v>
      </c>
      <c r="K19" t="str">
        <f t="shared" si="0"/>
        <v>Bartosz Porzuczek</v>
      </c>
      <c r="L19">
        <f t="shared" si="1"/>
        <v>123.7</v>
      </c>
    </row>
    <row r="20" spans="1:12" x14ac:dyDescent="0.2">
      <c r="A20" t="s">
        <v>128</v>
      </c>
      <c r="B20" t="s">
        <v>129</v>
      </c>
      <c r="C20" t="s">
        <v>100</v>
      </c>
      <c r="D20" t="s">
        <v>101</v>
      </c>
      <c r="E20" t="s">
        <v>45</v>
      </c>
      <c r="F20">
        <v>122.01</v>
      </c>
      <c r="G20">
        <v>83.9</v>
      </c>
      <c r="H20" t="s">
        <v>119</v>
      </c>
      <c r="I20" t="s">
        <v>107</v>
      </c>
      <c r="J20" s="60">
        <v>43239</v>
      </c>
      <c r="K20" t="str">
        <f t="shared" si="0"/>
        <v>Bartosz Porzuczek</v>
      </c>
      <c r="L20">
        <f t="shared" si="1"/>
        <v>122.01</v>
      </c>
    </row>
    <row r="21" spans="1:12" x14ac:dyDescent="0.2">
      <c r="A21" t="s">
        <v>128</v>
      </c>
      <c r="B21" t="s">
        <v>129</v>
      </c>
      <c r="C21" t="s">
        <v>100</v>
      </c>
      <c r="D21" t="s">
        <v>101</v>
      </c>
      <c r="E21" t="s">
        <v>46</v>
      </c>
      <c r="F21">
        <v>271.7</v>
      </c>
      <c r="G21">
        <v>77.900000000000006</v>
      </c>
      <c r="H21" t="s">
        <v>119</v>
      </c>
      <c r="I21" t="s">
        <v>107</v>
      </c>
      <c r="J21" s="60">
        <v>43218</v>
      </c>
      <c r="K21" t="str">
        <f t="shared" si="0"/>
        <v>Bartosz Porzuczek</v>
      </c>
      <c r="L21">
        <f t="shared" si="1"/>
        <v>271.7</v>
      </c>
    </row>
    <row r="22" spans="1:12" x14ac:dyDescent="0.2">
      <c r="A22" t="s">
        <v>128</v>
      </c>
      <c r="B22" t="s">
        <v>129</v>
      </c>
      <c r="C22" t="s">
        <v>100</v>
      </c>
      <c r="D22" t="s">
        <v>101</v>
      </c>
      <c r="E22" t="s">
        <v>46</v>
      </c>
      <c r="F22">
        <v>266.60000000000002</v>
      </c>
      <c r="G22">
        <v>79.3</v>
      </c>
      <c r="H22" t="s">
        <v>119</v>
      </c>
      <c r="I22" t="s">
        <v>104</v>
      </c>
      <c r="J22" s="60">
        <v>43234</v>
      </c>
      <c r="K22" t="str">
        <f t="shared" si="0"/>
        <v>Bartosz Porzuczek</v>
      </c>
      <c r="L22">
        <f t="shared" si="1"/>
        <v>266.60000000000002</v>
      </c>
    </row>
    <row r="23" spans="1:12" x14ac:dyDescent="0.2">
      <c r="A23" t="s">
        <v>128</v>
      </c>
      <c r="B23" t="s">
        <v>129</v>
      </c>
      <c r="C23" t="s">
        <v>100</v>
      </c>
      <c r="D23" t="s">
        <v>101</v>
      </c>
      <c r="E23" t="s">
        <v>46</v>
      </c>
      <c r="F23">
        <v>282.18</v>
      </c>
      <c r="G23">
        <v>75</v>
      </c>
      <c r="H23" t="s">
        <v>119</v>
      </c>
      <c r="I23" t="s">
        <v>107</v>
      </c>
      <c r="J23" s="60">
        <v>43239</v>
      </c>
      <c r="K23" t="str">
        <f t="shared" si="0"/>
        <v>Bartosz Porzuczek</v>
      </c>
      <c r="L23">
        <f t="shared" si="1"/>
        <v>282.18</v>
      </c>
    </row>
    <row r="24" spans="1:12" x14ac:dyDescent="0.2">
      <c r="A24" t="s">
        <v>130</v>
      </c>
      <c r="B24" t="s">
        <v>131</v>
      </c>
      <c r="C24" t="s">
        <v>100</v>
      </c>
      <c r="D24" t="s">
        <v>101</v>
      </c>
      <c r="E24" t="s">
        <v>45</v>
      </c>
      <c r="F24">
        <v>135.80000000000001</v>
      </c>
      <c r="G24">
        <v>74.5</v>
      </c>
      <c r="H24" t="s">
        <v>132</v>
      </c>
      <c r="I24" t="s">
        <v>107</v>
      </c>
      <c r="J24" s="60">
        <v>43218</v>
      </c>
      <c r="K24" t="str">
        <f t="shared" si="0"/>
        <v>Ben Stanton</v>
      </c>
      <c r="L24">
        <f t="shared" si="1"/>
        <v>135.80000000000001</v>
      </c>
    </row>
    <row r="25" spans="1:12" x14ac:dyDescent="0.2">
      <c r="A25" t="s">
        <v>130</v>
      </c>
      <c r="B25" t="s">
        <v>131</v>
      </c>
      <c r="C25" t="s">
        <v>100</v>
      </c>
      <c r="D25" t="s">
        <v>101</v>
      </c>
      <c r="E25" t="s">
        <v>46</v>
      </c>
      <c r="F25">
        <v>292.3</v>
      </c>
      <c r="G25">
        <v>70.599999999999994</v>
      </c>
      <c r="H25" t="s">
        <v>132</v>
      </c>
      <c r="I25" t="s">
        <v>107</v>
      </c>
      <c r="J25" s="60">
        <v>43218</v>
      </c>
      <c r="K25" t="str">
        <f t="shared" si="0"/>
        <v>Ben Stanton</v>
      </c>
      <c r="L25">
        <f t="shared" si="1"/>
        <v>292.3</v>
      </c>
    </row>
    <row r="26" spans="1:12" x14ac:dyDescent="0.2">
      <c r="A26" t="s">
        <v>133</v>
      </c>
      <c r="B26" t="s">
        <v>134</v>
      </c>
      <c r="C26" t="s">
        <v>100</v>
      </c>
      <c r="D26" t="s">
        <v>101</v>
      </c>
      <c r="E26" t="s">
        <v>47</v>
      </c>
      <c r="F26">
        <v>569.38</v>
      </c>
      <c r="G26">
        <v>77.3</v>
      </c>
      <c r="H26" t="s">
        <v>132</v>
      </c>
      <c r="I26" t="s">
        <v>107</v>
      </c>
      <c r="J26" s="60">
        <v>43239</v>
      </c>
      <c r="K26" t="str">
        <f t="shared" si="0"/>
        <v>Benjamin Tolputt</v>
      </c>
      <c r="L26">
        <f t="shared" si="1"/>
        <v>569.38</v>
      </c>
    </row>
    <row r="27" spans="1:12" x14ac:dyDescent="0.2">
      <c r="A27" t="s">
        <v>135</v>
      </c>
      <c r="B27" t="s">
        <v>136</v>
      </c>
      <c r="C27" t="s">
        <v>100</v>
      </c>
      <c r="D27" t="s">
        <v>101</v>
      </c>
      <c r="E27" t="s">
        <v>42</v>
      </c>
      <c r="F27">
        <v>24.8</v>
      </c>
      <c r="G27">
        <v>51.3</v>
      </c>
      <c r="H27" t="s">
        <v>127</v>
      </c>
      <c r="I27" t="s">
        <v>104</v>
      </c>
      <c r="J27" s="60">
        <v>43234</v>
      </c>
      <c r="K27" t="str">
        <f t="shared" si="0"/>
        <v>Carl Hopkins</v>
      </c>
      <c r="L27">
        <f t="shared" si="1"/>
        <v>24.8</v>
      </c>
    </row>
    <row r="28" spans="1:12" x14ac:dyDescent="0.2">
      <c r="A28" t="s">
        <v>137</v>
      </c>
      <c r="B28" t="s">
        <v>138</v>
      </c>
      <c r="C28" t="s">
        <v>100</v>
      </c>
      <c r="D28" t="s">
        <v>101</v>
      </c>
      <c r="E28" t="s">
        <v>49</v>
      </c>
      <c r="F28">
        <v>2075.75</v>
      </c>
      <c r="G28">
        <v>81.099999999999994</v>
      </c>
      <c r="H28" t="s">
        <v>139</v>
      </c>
      <c r="I28" t="s">
        <v>120</v>
      </c>
      <c r="J28" s="60">
        <v>43239</v>
      </c>
      <c r="K28" t="str">
        <f t="shared" si="0"/>
        <v>Cedric Schramm</v>
      </c>
      <c r="L28">
        <f t="shared" si="1"/>
        <v>2075.75</v>
      </c>
    </row>
    <row r="29" spans="1:12" x14ac:dyDescent="0.2">
      <c r="A29" t="s">
        <v>140</v>
      </c>
      <c r="B29" t="s">
        <v>141</v>
      </c>
      <c r="C29" t="s">
        <v>100</v>
      </c>
      <c r="D29" t="s">
        <v>101</v>
      </c>
      <c r="E29" t="s">
        <v>47</v>
      </c>
      <c r="F29">
        <v>700.83</v>
      </c>
      <c r="G29">
        <v>72.400000000000006</v>
      </c>
      <c r="H29" t="s">
        <v>142</v>
      </c>
      <c r="I29" t="s">
        <v>107</v>
      </c>
      <c r="J29" s="60">
        <v>43239</v>
      </c>
      <c r="K29" t="str">
        <f t="shared" si="0"/>
        <v>Charles Pridgeon</v>
      </c>
      <c r="L29">
        <f t="shared" si="1"/>
        <v>700.83</v>
      </c>
    </row>
    <row r="30" spans="1:12" x14ac:dyDescent="0.2">
      <c r="A30" t="s">
        <v>143</v>
      </c>
      <c r="B30" t="s">
        <v>144</v>
      </c>
      <c r="C30" t="s">
        <v>100</v>
      </c>
      <c r="D30" t="s">
        <v>101</v>
      </c>
      <c r="E30" t="s">
        <v>49</v>
      </c>
      <c r="F30">
        <v>1932.57</v>
      </c>
      <c r="G30">
        <v>83.5</v>
      </c>
      <c r="H30" t="s">
        <v>119</v>
      </c>
      <c r="I30" t="s">
        <v>120</v>
      </c>
      <c r="J30" s="60">
        <v>43239</v>
      </c>
      <c r="K30" t="str">
        <f t="shared" si="0"/>
        <v>Chris Wright</v>
      </c>
      <c r="L30">
        <f t="shared" si="1"/>
        <v>1932.57</v>
      </c>
    </row>
    <row r="31" spans="1:12" x14ac:dyDescent="0.2">
      <c r="A31" t="s">
        <v>145</v>
      </c>
      <c r="B31" t="s">
        <v>146</v>
      </c>
      <c r="C31" t="s">
        <v>100</v>
      </c>
      <c r="D31" t="s">
        <v>101</v>
      </c>
      <c r="E31" t="s">
        <v>42</v>
      </c>
      <c r="F31">
        <v>15.1</v>
      </c>
      <c r="G31">
        <v>65.599999999999994</v>
      </c>
      <c r="H31" t="s">
        <v>119</v>
      </c>
      <c r="I31" t="s">
        <v>104</v>
      </c>
      <c r="J31" s="60">
        <v>43234</v>
      </c>
      <c r="K31" t="str">
        <f t="shared" si="0"/>
        <v>Christian Morris</v>
      </c>
      <c r="L31">
        <f t="shared" si="1"/>
        <v>15.1</v>
      </c>
    </row>
    <row r="32" spans="1:12" x14ac:dyDescent="0.2">
      <c r="A32" t="s">
        <v>145</v>
      </c>
      <c r="B32" t="s">
        <v>146</v>
      </c>
      <c r="C32" t="s">
        <v>100</v>
      </c>
      <c r="D32" t="s">
        <v>101</v>
      </c>
      <c r="E32" t="s">
        <v>44</v>
      </c>
      <c r="F32">
        <v>67.099999999999994</v>
      </c>
      <c r="G32">
        <v>66.3</v>
      </c>
      <c r="H32" t="s">
        <v>119</v>
      </c>
      <c r="I32" t="s">
        <v>104</v>
      </c>
      <c r="J32" s="60">
        <v>43234</v>
      </c>
      <c r="K32" t="str">
        <f t="shared" si="0"/>
        <v>Christian Morris</v>
      </c>
      <c r="L32">
        <f t="shared" si="1"/>
        <v>67.099999999999994</v>
      </c>
    </row>
    <row r="33" spans="1:12" x14ac:dyDescent="0.2">
      <c r="A33" t="s">
        <v>145</v>
      </c>
      <c r="B33" t="s">
        <v>146</v>
      </c>
      <c r="C33" t="s">
        <v>100</v>
      </c>
      <c r="D33" t="s">
        <v>101</v>
      </c>
      <c r="E33" t="s">
        <v>46</v>
      </c>
      <c r="F33">
        <v>329.9</v>
      </c>
      <c r="G33">
        <v>63.7</v>
      </c>
      <c r="H33" t="s">
        <v>119</v>
      </c>
      <c r="I33" t="s">
        <v>104</v>
      </c>
      <c r="J33" s="60">
        <v>43234</v>
      </c>
      <c r="K33" t="str">
        <f t="shared" si="0"/>
        <v>Christian Morris</v>
      </c>
      <c r="L33">
        <f t="shared" si="1"/>
        <v>329.9</v>
      </c>
    </row>
    <row r="34" spans="1:12" x14ac:dyDescent="0.2">
      <c r="A34" t="s">
        <v>147</v>
      </c>
      <c r="B34" t="s">
        <v>144</v>
      </c>
      <c r="C34" t="s">
        <v>100</v>
      </c>
      <c r="D34" t="s">
        <v>101</v>
      </c>
      <c r="E34" t="s">
        <v>46</v>
      </c>
      <c r="F34">
        <v>253.4</v>
      </c>
      <c r="G34">
        <v>81.2</v>
      </c>
      <c r="H34" t="s">
        <v>132</v>
      </c>
      <c r="I34" t="s">
        <v>107</v>
      </c>
      <c r="J34" s="60">
        <v>43218</v>
      </c>
      <c r="K34" t="str">
        <f t="shared" si="0"/>
        <v>Christopher Wright</v>
      </c>
      <c r="L34">
        <f t="shared" si="1"/>
        <v>253.4</v>
      </c>
    </row>
    <row r="35" spans="1:12" x14ac:dyDescent="0.2">
      <c r="A35" t="s">
        <v>147</v>
      </c>
      <c r="B35" t="s">
        <v>144</v>
      </c>
      <c r="C35" t="s">
        <v>100</v>
      </c>
      <c r="D35" t="s">
        <v>101</v>
      </c>
      <c r="E35" t="s">
        <v>48</v>
      </c>
      <c r="F35">
        <v>912.3</v>
      </c>
      <c r="G35">
        <v>83</v>
      </c>
      <c r="H35" t="s">
        <v>132</v>
      </c>
      <c r="I35" t="s">
        <v>107</v>
      </c>
      <c r="J35" s="60">
        <v>43218</v>
      </c>
      <c r="K35" t="str">
        <f t="shared" si="0"/>
        <v>Christopher Wright</v>
      </c>
      <c r="L35">
        <f t="shared" si="1"/>
        <v>912.3</v>
      </c>
    </row>
    <row r="36" spans="1:12" x14ac:dyDescent="0.2">
      <c r="A36" t="s">
        <v>147</v>
      </c>
      <c r="B36" t="s">
        <v>148</v>
      </c>
      <c r="C36" t="s">
        <v>100</v>
      </c>
      <c r="D36" t="s">
        <v>101</v>
      </c>
      <c r="E36" t="s">
        <v>49</v>
      </c>
      <c r="F36">
        <v>1888.92</v>
      </c>
      <c r="G36">
        <v>84</v>
      </c>
      <c r="H36" t="s">
        <v>132</v>
      </c>
      <c r="I36" t="s">
        <v>120</v>
      </c>
      <c r="J36" s="60">
        <v>43239</v>
      </c>
      <c r="K36" t="str">
        <f t="shared" si="0"/>
        <v>Christopher Oddy</v>
      </c>
      <c r="L36">
        <f t="shared" si="1"/>
        <v>1888.92</v>
      </c>
    </row>
    <row r="37" spans="1:12" x14ac:dyDescent="0.2">
      <c r="A37" t="s">
        <v>149</v>
      </c>
      <c r="B37" t="s">
        <v>150</v>
      </c>
      <c r="C37" t="s">
        <v>100</v>
      </c>
      <c r="D37" t="s">
        <v>101</v>
      </c>
      <c r="E37" t="s">
        <v>114</v>
      </c>
      <c r="F37">
        <v>74.94</v>
      </c>
      <c r="G37">
        <v>5312</v>
      </c>
      <c r="H37" t="s">
        <v>139</v>
      </c>
      <c r="I37" t="s">
        <v>107</v>
      </c>
      <c r="J37" s="60">
        <v>43239</v>
      </c>
      <c r="K37" t="str">
        <f t="shared" si="0"/>
        <v>Daniel De Palol</v>
      </c>
      <c r="L37">
        <f t="shared" si="1"/>
        <v>74.94</v>
      </c>
    </row>
    <row r="38" spans="1:12" x14ac:dyDescent="0.2">
      <c r="A38" t="s">
        <v>149</v>
      </c>
      <c r="B38" t="s">
        <v>150</v>
      </c>
      <c r="C38" t="s">
        <v>100</v>
      </c>
      <c r="D38" t="s">
        <v>101</v>
      </c>
      <c r="E38" t="s">
        <v>51</v>
      </c>
      <c r="F38">
        <v>453.5</v>
      </c>
      <c r="G38">
        <v>76.599999999999994</v>
      </c>
      <c r="H38" t="s">
        <v>139</v>
      </c>
      <c r="I38" t="s">
        <v>107</v>
      </c>
      <c r="J38" s="60">
        <v>43218</v>
      </c>
      <c r="K38" t="str">
        <f t="shared" si="0"/>
        <v>Daniel De Palol</v>
      </c>
      <c r="L38">
        <f t="shared" si="1"/>
        <v>453.5</v>
      </c>
    </row>
    <row r="39" spans="1:12" x14ac:dyDescent="0.2">
      <c r="A39" t="s">
        <v>149</v>
      </c>
      <c r="B39" t="s">
        <v>150</v>
      </c>
      <c r="C39" t="s">
        <v>100</v>
      </c>
      <c r="D39" t="s">
        <v>101</v>
      </c>
      <c r="E39" t="s">
        <v>51</v>
      </c>
      <c r="F39">
        <v>429.65</v>
      </c>
      <c r="G39">
        <v>80.900000000000006</v>
      </c>
      <c r="H39" t="s">
        <v>139</v>
      </c>
      <c r="I39" t="s">
        <v>109</v>
      </c>
      <c r="J39" s="60">
        <v>43229</v>
      </c>
      <c r="K39" t="str">
        <f t="shared" si="0"/>
        <v>Daniel De Palol</v>
      </c>
      <c r="L39">
        <f t="shared" si="1"/>
        <v>429.65</v>
      </c>
    </row>
    <row r="40" spans="1:12" x14ac:dyDescent="0.2">
      <c r="A40" t="s">
        <v>149</v>
      </c>
      <c r="B40" t="s">
        <v>150</v>
      </c>
      <c r="C40" t="s">
        <v>100</v>
      </c>
      <c r="D40" t="s">
        <v>101</v>
      </c>
      <c r="E40" t="s">
        <v>53</v>
      </c>
      <c r="F40">
        <v>649.17999999999995</v>
      </c>
      <c r="G40">
        <v>82.7</v>
      </c>
      <c r="H40" t="s">
        <v>139</v>
      </c>
      <c r="I40" t="s">
        <v>107</v>
      </c>
      <c r="J40" s="60">
        <v>43239</v>
      </c>
      <c r="K40" t="str">
        <f t="shared" si="0"/>
        <v>Daniel De Palol</v>
      </c>
      <c r="L40">
        <f t="shared" si="1"/>
        <v>649.17999999999995</v>
      </c>
    </row>
    <row r="41" spans="1:12" x14ac:dyDescent="0.2">
      <c r="A41" t="s">
        <v>149</v>
      </c>
      <c r="B41" t="s">
        <v>150</v>
      </c>
      <c r="C41" t="s">
        <v>100</v>
      </c>
      <c r="D41" t="s">
        <v>101</v>
      </c>
      <c r="E41" t="s">
        <v>48</v>
      </c>
      <c r="F41">
        <v>996.5</v>
      </c>
      <c r="G41">
        <v>82.9</v>
      </c>
      <c r="H41" t="s">
        <v>139</v>
      </c>
      <c r="I41" t="s">
        <v>107</v>
      </c>
      <c r="J41" s="60">
        <v>43218</v>
      </c>
      <c r="K41" t="str">
        <f t="shared" si="0"/>
        <v>Daniel De Palol</v>
      </c>
      <c r="L41">
        <f t="shared" si="1"/>
        <v>996.5</v>
      </c>
    </row>
    <row r="42" spans="1:12" x14ac:dyDescent="0.2">
      <c r="A42" t="s">
        <v>149</v>
      </c>
      <c r="B42" t="s">
        <v>150</v>
      </c>
      <c r="C42" t="s">
        <v>100</v>
      </c>
      <c r="D42" t="s">
        <v>106</v>
      </c>
      <c r="E42" t="s">
        <v>61</v>
      </c>
      <c r="F42">
        <v>20.68</v>
      </c>
      <c r="G42">
        <v>25.3</v>
      </c>
      <c r="H42" t="s">
        <v>139</v>
      </c>
      <c r="I42" t="s">
        <v>107</v>
      </c>
      <c r="J42" s="60">
        <v>43239</v>
      </c>
      <c r="K42" t="str">
        <f t="shared" si="0"/>
        <v>Daniel De Palol</v>
      </c>
      <c r="L42">
        <f t="shared" si="1"/>
        <v>20.68</v>
      </c>
    </row>
    <row r="43" spans="1:12" x14ac:dyDescent="0.2">
      <c r="A43" t="s">
        <v>149</v>
      </c>
      <c r="B43" t="s">
        <v>150</v>
      </c>
      <c r="C43" t="s">
        <v>100</v>
      </c>
      <c r="D43" t="s">
        <v>106</v>
      </c>
      <c r="E43" t="s">
        <v>59</v>
      </c>
      <c r="F43">
        <v>13.18</v>
      </c>
      <c r="G43">
        <v>17.7</v>
      </c>
      <c r="H43" t="s">
        <v>139</v>
      </c>
      <c r="I43" t="s">
        <v>107</v>
      </c>
      <c r="J43" s="60">
        <v>43239</v>
      </c>
      <c r="K43" t="str">
        <f t="shared" si="0"/>
        <v>Daniel De Palol</v>
      </c>
      <c r="L43">
        <f t="shared" si="1"/>
        <v>13.18</v>
      </c>
    </row>
    <row r="44" spans="1:12" x14ac:dyDescent="0.2">
      <c r="A44" t="s">
        <v>149</v>
      </c>
      <c r="B44" t="s">
        <v>150</v>
      </c>
      <c r="C44" t="s">
        <v>100</v>
      </c>
      <c r="D44" t="s">
        <v>106</v>
      </c>
      <c r="E44" t="s">
        <v>56</v>
      </c>
      <c r="F44">
        <v>1.3</v>
      </c>
      <c r="G44">
        <v>61</v>
      </c>
      <c r="H44" t="s">
        <v>139</v>
      </c>
      <c r="I44" t="s">
        <v>107</v>
      </c>
      <c r="J44" s="60">
        <v>43218</v>
      </c>
      <c r="K44" t="str">
        <f t="shared" si="0"/>
        <v>Daniel De Palol</v>
      </c>
      <c r="L44">
        <f t="shared" si="1"/>
        <v>1.3</v>
      </c>
    </row>
    <row r="45" spans="1:12" x14ac:dyDescent="0.2">
      <c r="A45" t="s">
        <v>149</v>
      </c>
      <c r="B45" t="s">
        <v>150</v>
      </c>
      <c r="C45" t="s">
        <v>100</v>
      </c>
      <c r="D45" t="s">
        <v>106</v>
      </c>
      <c r="E45" t="s">
        <v>56</v>
      </c>
      <c r="F45">
        <v>1.35</v>
      </c>
      <c r="G45">
        <v>63.4</v>
      </c>
      <c r="H45" t="s">
        <v>139</v>
      </c>
      <c r="I45" t="s">
        <v>107</v>
      </c>
      <c r="J45" s="60">
        <v>43239</v>
      </c>
      <c r="K45" t="str">
        <f t="shared" si="0"/>
        <v>Daniel De Palol</v>
      </c>
      <c r="L45">
        <f t="shared" si="1"/>
        <v>1.35</v>
      </c>
    </row>
    <row r="46" spans="1:12" x14ac:dyDescent="0.2">
      <c r="A46" t="s">
        <v>151</v>
      </c>
      <c r="B46" t="s">
        <v>152</v>
      </c>
      <c r="C46" t="s">
        <v>100</v>
      </c>
      <c r="D46" t="s">
        <v>106</v>
      </c>
      <c r="E46" t="s">
        <v>58</v>
      </c>
      <c r="F46">
        <v>8.69</v>
      </c>
      <c r="G46">
        <v>0</v>
      </c>
      <c r="H46" t="s">
        <v>153</v>
      </c>
      <c r="I46" t="s">
        <v>107</v>
      </c>
      <c r="J46" s="60">
        <v>43239</v>
      </c>
      <c r="K46" t="str">
        <f t="shared" si="0"/>
        <v>Danny McIntosh</v>
      </c>
      <c r="L46">
        <f t="shared" si="1"/>
        <v>8.69</v>
      </c>
    </row>
    <row r="47" spans="1:12" x14ac:dyDescent="0.2">
      <c r="A47" t="s">
        <v>151</v>
      </c>
      <c r="B47" t="s">
        <v>152</v>
      </c>
      <c r="C47" t="s">
        <v>100</v>
      </c>
      <c r="D47" t="s">
        <v>106</v>
      </c>
      <c r="E47" t="s">
        <v>59</v>
      </c>
      <c r="F47">
        <v>19.71</v>
      </c>
      <c r="G47">
        <v>30.9</v>
      </c>
      <c r="H47" t="s">
        <v>153</v>
      </c>
      <c r="I47" t="s">
        <v>107</v>
      </c>
      <c r="J47" s="60">
        <v>43218</v>
      </c>
      <c r="K47" t="str">
        <f t="shared" si="0"/>
        <v>Danny McIntosh</v>
      </c>
      <c r="L47">
        <f t="shared" si="1"/>
        <v>19.71</v>
      </c>
    </row>
    <row r="48" spans="1:12" x14ac:dyDescent="0.2">
      <c r="A48" t="s">
        <v>151</v>
      </c>
      <c r="B48" t="s">
        <v>152</v>
      </c>
      <c r="C48" t="s">
        <v>100</v>
      </c>
      <c r="D48" t="s">
        <v>106</v>
      </c>
      <c r="E48" t="s">
        <v>59</v>
      </c>
      <c r="F48">
        <v>22.31</v>
      </c>
      <c r="G48">
        <v>35</v>
      </c>
      <c r="H48" t="s">
        <v>153</v>
      </c>
      <c r="I48" t="s">
        <v>107</v>
      </c>
      <c r="J48" s="60">
        <v>43239</v>
      </c>
      <c r="K48" t="str">
        <f t="shared" si="0"/>
        <v>Danny McIntosh</v>
      </c>
      <c r="L48">
        <f t="shared" si="1"/>
        <v>22.31</v>
      </c>
    </row>
    <row r="49" spans="1:12" x14ac:dyDescent="0.2">
      <c r="A49" t="s">
        <v>154</v>
      </c>
      <c r="B49" t="s">
        <v>155</v>
      </c>
      <c r="C49" t="s">
        <v>100</v>
      </c>
      <c r="D49" t="s">
        <v>101</v>
      </c>
      <c r="E49" t="s">
        <v>45</v>
      </c>
      <c r="F49">
        <v>155</v>
      </c>
      <c r="G49">
        <v>71.8</v>
      </c>
      <c r="H49" t="s">
        <v>103</v>
      </c>
      <c r="I49" t="s">
        <v>107</v>
      </c>
      <c r="J49" s="60">
        <v>43218</v>
      </c>
      <c r="K49" t="str">
        <f t="shared" si="0"/>
        <v>Darren Over</v>
      </c>
      <c r="L49">
        <f t="shared" si="1"/>
        <v>155</v>
      </c>
    </row>
    <row r="50" spans="1:12" x14ac:dyDescent="0.2">
      <c r="A50" t="s">
        <v>154</v>
      </c>
      <c r="B50" t="s">
        <v>155</v>
      </c>
      <c r="C50" t="s">
        <v>100</v>
      </c>
      <c r="D50" t="s">
        <v>101</v>
      </c>
      <c r="E50" t="s">
        <v>45</v>
      </c>
      <c r="F50">
        <v>153.94</v>
      </c>
      <c r="G50">
        <v>72.3</v>
      </c>
      <c r="H50" t="s">
        <v>103</v>
      </c>
      <c r="I50" t="s">
        <v>156</v>
      </c>
      <c r="J50" s="60">
        <v>43227</v>
      </c>
      <c r="K50" t="str">
        <f t="shared" si="0"/>
        <v>Darren Over</v>
      </c>
      <c r="L50">
        <f t="shared" si="1"/>
        <v>153.94</v>
      </c>
    </row>
    <row r="51" spans="1:12" x14ac:dyDescent="0.2">
      <c r="A51" t="s">
        <v>154</v>
      </c>
      <c r="B51" t="s">
        <v>155</v>
      </c>
      <c r="C51" t="s">
        <v>100</v>
      </c>
      <c r="D51" t="s">
        <v>101</v>
      </c>
      <c r="E51" t="s">
        <v>45</v>
      </c>
      <c r="F51">
        <v>144.74</v>
      </c>
      <c r="G51">
        <v>76.900000000000006</v>
      </c>
      <c r="H51" t="s">
        <v>103</v>
      </c>
      <c r="I51" t="s">
        <v>107</v>
      </c>
      <c r="J51" s="60">
        <v>43239</v>
      </c>
      <c r="K51" t="str">
        <f t="shared" si="0"/>
        <v>Darren Over</v>
      </c>
      <c r="L51">
        <f t="shared" si="1"/>
        <v>144.74</v>
      </c>
    </row>
    <row r="52" spans="1:12" x14ac:dyDescent="0.2">
      <c r="A52" t="s">
        <v>154</v>
      </c>
      <c r="B52" t="s">
        <v>155</v>
      </c>
      <c r="C52" t="s">
        <v>100</v>
      </c>
      <c r="D52" t="s">
        <v>101</v>
      </c>
      <c r="E52" t="s">
        <v>46</v>
      </c>
      <c r="F52">
        <v>315.5</v>
      </c>
      <c r="G52">
        <v>71.7</v>
      </c>
      <c r="H52" t="s">
        <v>103</v>
      </c>
      <c r="I52" t="s">
        <v>107</v>
      </c>
      <c r="J52" s="60">
        <v>43218</v>
      </c>
      <c r="K52" t="str">
        <f t="shared" si="0"/>
        <v>Darren Over</v>
      </c>
      <c r="L52">
        <f t="shared" si="1"/>
        <v>315.5</v>
      </c>
    </row>
    <row r="53" spans="1:12" x14ac:dyDescent="0.2">
      <c r="A53" t="s">
        <v>154</v>
      </c>
      <c r="B53" t="s">
        <v>155</v>
      </c>
      <c r="C53" t="s">
        <v>100</v>
      </c>
      <c r="D53" t="s">
        <v>101</v>
      </c>
      <c r="E53" t="s">
        <v>46</v>
      </c>
      <c r="F53">
        <v>307.08</v>
      </c>
      <c r="G53">
        <v>73.7</v>
      </c>
      <c r="H53" t="s">
        <v>103</v>
      </c>
      <c r="I53" t="s">
        <v>107</v>
      </c>
      <c r="J53" s="60">
        <v>43239</v>
      </c>
      <c r="K53" t="str">
        <f t="shared" si="0"/>
        <v>Darren Over</v>
      </c>
      <c r="L53">
        <f t="shared" si="1"/>
        <v>307.08</v>
      </c>
    </row>
    <row r="54" spans="1:12" x14ac:dyDescent="0.2">
      <c r="A54" t="s">
        <v>154</v>
      </c>
      <c r="B54" t="s">
        <v>155</v>
      </c>
      <c r="C54" t="s">
        <v>100</v>
      </c>
      <c r="D54" t="s">
        <v>101</v>
      </c>
      <c r="E54" t="s">
        <v>157</v>
      </c>
      <c r="F54">
        <v>332.21</v>
      </c>
      <c r="G54">
        <v>73.599999999999994</v>
      </c>
      <c r="H54" t="s">
        <v>103</v>
      </c>
      <c r="I54" t="s">
        <v>156</v>
      </c>
      <c r="J54" s="60">
        <v>43227</v>
      </c>
      <c r="K54" t="str">
        <f t="shared" si="0"/>
        <v>Darren Over</v>
      </c>
      <c r="L54">
        <f t="shared" si="1"/>
        <v>332.21</v>
      </c>
    </row>
    <row r="55" spans="1:12" x14ac:dyDescent="0.2">
      <c r="A55" t="s">
        <v>158</v>
      </c>
      <c r="B55" t="s">
        <v>159</v>
      </c>
      <c r="C55" t="s">
        <v>100</v>
      </c>
      <c r="D55" t="s">
        <v>101</v>
      </c>
      <c r="E55" t="s">
        <v>50</v>
      </c>
      <c r="F55">
        <v>21.8</v>
      </c>
      <c r="G55">
        <v>62.4</v>
      </c>
      <c r="H55" t="s">
        <v>139</v>
      </c>
      <c r="I55" t="s">
        <v>107</v>
      </c>
      <c r="J55" s="60">
        <v>43218</v>
      </c>
      <c r="K55" t="str">
        <f t="shared" si="0"/>
        <v>David Robinson</v>
      </c>
      <c r="L55">
        <f t="shared" si="1"/>
        <v>21.8</v>
      </c>
    </row>
    <row r="56" spans="1:12" x14ac:dyDescent="0.2">
      <c r="A56" t="s">
        <v>158</v>
      </c>
      <c r="B56" t="s">
        <v>159</v>
      </c>
      <c r="C56" t="s">
        <v>100</v>
      </c>
      <c r="D56" t="s">
        <v>101</v>
      </c>
      <c r="E56" t="s">
        <v>114</v>
      </c>
      <c r="F56">
        <v>67.69</v>
      </c>
      <c r="G56">
        <v>76.2</v>
      </c>
      <c r="H56" t="s">
        <v>139</v>
      </c>
      <c r="I56" t="s">
        <v>156</v>
      </c>
      <c r="J56" s="60">
        <v>43227</v>
      </c>
      <c r="K56" t="str">
        <f t="shared" si="0"/>
        <v>David Robinson</v>
      </c>
      <c r="L56">
        <f t="shared" si="1"/>
        <v>67.69</v>
      </c>
    </row>
    <row r="57" spans="1:12" x14ac:dyDescent="0.2">
      <c r="A57" t="s">
        <v>158</v>
      </c>
      <c r="B57" t="s">
        <v>159</v>
      </c>
      <c r="C57" t="s">
        <v>100</v>
      </c>
      <c r="D57" t="s">
        <v>101</v>
      </c>
      <c r="E57" t="s">
        <v>51</v>
      </c>
      <c r="F57">
        <v>442.79</v>
      </c>
      <c r="G57">
        <v>76.8</v>
      </c>
      <c r="H57" t="s">
        <v>139</v>
      </c>
      <c r="I57" t="s">
        <v>109</v>
      </c>
      <c r="J57" s="60">
        <v>43229</v>
      </c>
      <c r="K57" t="str">
        <f t="shared" si="0"/>
        <v>David Robinson</v>
      </c>
      <c r="L57">
        <f t="shared" si="1"/>
        <v>442.79</v>
      </c>
    </row>
    <row r="58" spans="1:12" x14ac:dyDescent="0.2">
      <c r="A58" t="s">
        <v>158</v>
      </c>
      <c r="B58" t="s">
        <v>160</v>
      </c>
      <c r="C58" t="s">
        <v>100</v>
      </c>
      <c r="D58" t="s">
        <v>101</v>
      </c>
      <c r="E58" t="s">
        <v>42</v>
      </c>
      <c r="F58">
        <v>14.3</v>
      </c>
      <c r="G58">
        <v>85.3</v>
      </c>
      <c r="H58" t="s">
        <v>116</v>
      </c>
      <c r="I58" t="s">
        <v>107</v>
      </c>
      <c r="J58" s="60">
        <v>43218</v>
      </c>
      <c r="K58" t="str">
        <f t="shared" si="0"/>
        <v>David Hinds</v>
      </c>
      <c r="L58">
        <f t="shared" si="1"/>
        <v>14.3</v>
      </c>
    </row>
    <row r="59" spans="1:12" x14ac:dyDescent="0.2">
      <c r="A59" t="s">
        <v>158</v>
      </c>
      <c r="B59" t="s">
        <v>159</v>
      </c>
      <c r="C59" t="s">
        <v>100</v>
      </c>
      <c r="D59" t="s">
        <v>101</v>
      </c>
      <c r="E59" t="s">
        <v>42</v>
      </c>
      <c r="F59">
        <v>13.91</v>
      </c>
      <c r="G59">
        <v>74.3</v>
      </c>
      <c r="H59" t="s">
        <v>139</v>
      </c>
      <c r="I59" t="s">
        <v>156</v>
      </c>
      <c r="J59" s="60">
        <v>43227</v>
      </c>
      <c r="K59" t="str">
        <f t="shared" si="0"/>
        <v>David Robinson</v>
      </c>
      <c r="L59">
        <f t="shared" si="1"/>
        <v>13.91</v>
      </c>
    </row>
    <row r="60" spans="1:12" x14ac:dyDescent="0.2">
      <c r="A60" t="s">
        <v>158</v>
      </c>
      <c r="B60" t="s">
        <v>160</v>
      </c>
      <c r="C60" t="s">
        <v>100</v>
      </c>
      <c r="D60" t="s">
        <v>101</v>
      </c>
      <c r="E60" t="s">
        <v>42</v>
      </c>
      <c r="F60">
        <v>14.1</v>
      </c>
      <c r="G60">
        <v>86.5</v>
      </c>
      <c r="H60" t="s">
        <v>116</v>
      </c>
      <c r="I60" t="s">
        <v>156</v>
      </c>
      <c r="J60" s="60">
        <v>43227</v>
      </c>
      <c r="K60" t="str">
        <f t="shared" si="0"/>
        <v>David Hinds</v>
      </c>
      <c r="L60">
        <f t="shared" si="1"/>
        <v>14.1</v>
      </c>
    </row>
    <row r="61" spans="1:12" x14ac:dyDescent="0.2">
      <c r="A61" t="s">
        <v>158</v>
      </c>
      <c r="B61" t="s">
        <v>159</v>
      </c>
      <c r="C61" t="s">
        <v>100</v>
      </c>
      <c r="D61" t="s">
        <v>101</v>
      </c>
      <c r="E61" t="s">
        <v>42</v>
      </c>
      <c r="F61">
        <v>13.5</v>
      </c>
      <c r="G61">
        <v>76.5</v>
      </c>
      <c r="H61" t="s">
        <v>139</v>
      </c>
      <c r="I61" t="s">
        <v>104</v>
      </c>
      <c r="J61" s="60">
        <v>43234</v>
      </c>
      <c r="K61" t="str">
        <f t="shared" si="0"/>
        <v>David Robinson</v>
      </c>
      <c r="L61">
        <f t="shared" si="1"/>
        <v>13.5</v>
      </c>
    </row>
    <row r="62" spans="1:12" x14ac:dyDescent="0.2">
      <c r="A62" t="s">
        <v>158</v>
      </c>
      <c r="B62" t="s">
        <v>160</v>
      </c>
      <c r="C62" t="s">
        <v>100</v>
      </c>
      <c r="D62" t="s">
        <v>101</v>
      </c>
      <c r="E62" t="s">
        <v>42</v>
      </c>
      <c r="F62">
        <v>14.2</v>
      </c>
      <c r="G62">
        <v>85.9</v>
      </c>
      <c r="H62" t="s">
        <v>116</v>
      </c>
      <c r="I62" t="s">
        <v>104</v>
      </c>
      <c r="J62" s="60">
        <v>43234</v>
      </c>
      <c r="K62" t="str">
        <f t="shared" si="0"/>
        <v>David Hinds</v>
      </c>
      <c r="L62">
        <f t="shared" si="1"/>
        <v>14.2</v>
      </c>
    </row>
    <row r="63" spans="1:12" x14ac:dyDescent="0.2">
      <c r="A63" t="s">
        <v>158</v>
      </c>
      <c r="B63" t="s">
        <v>161</v>
      </c>
      <c r="C63" t="s">
        <v>100</v>
      </c>
      <c r="D63" t="s">
        <v>101</v>
      </c>
      <c r="E63" t="s">
        <v>42</v>
      </c>
      <c r="F63">
        <v>13.8</v>
      </c>
      <c r="G63">
        <v>79.599999999999994</v>
      </c>
      <c r="H63" t="s">
        <v>142</v>
      </c>
      <c r="I63" t="s">
        <v>104</v>
      </c>
      <c r="J63" s="60">
        <v>43234</v>
      </c>
      <c r="K63" t="str">
        <f t="shared" si="0"/>
        <v>David Matthew</v>
      </c>
      <c r="L63">
        <f t="shared" si="1"/>
        <v>13.8</v>
      </c>
    </row>
    <row r="64" spans="1:12" x14ac:dyDescent="0.2">
      <c r="A64" t="s">
        <v>158</v>
      </c>
      <c r="B64" t="s">
        <v>159</v>
      </c>
      <c r="C64" t="s">
        <v>100</v>
      </c>
      <c r="D64" t="s">
        <v>101</v>
      </c>
      <c r="E64" t="s">
        <v>43</v>
      </c>
      <c r="F64">
        <v>28.7</v>
      </c>
      <c r="G64">
        <v>73.099999999999994</v>
      </c>
      <c r="H64" t="s">
        <v>139</v>
      </c>
      <c r="I64" t="s">
        <v>162</v>
      </c>
      <c r="J64" s="60">
        <v>43198</v>
      </c>
      <c r="K64" t="str">
        <f t="shared" si="0"/>
        <v>David Robinson</v>
      </c>
      <c r="L64">
        <f t="shared" si="1"/>
        <v>28.7</v>
      </c>
    </row>
    <row r="65" spans="1:12" x14ac:dyDescent="0.2">
      <c r="A65" t="s">
        <v>158</v>
      </c>
      <c r="B65" t="s">
        <v>160</v>
      </c>
      <c r="C65" t="s">
        <v>100</v>
      </c>
      <c r="D65" t="s">
        <v>101</v>
      </c>
      <c r="E65" t="s">
        <v>43</v>
      </c>
      <c r="F65">
        <v>29.6</v>
      </c>
      <c r="G65">
        <v>85.1</v>
      </c>
      <c r="H65" t="s">
        <v>116</v>
      </c>
      <c r="I65" t="s">
        <v>107</v>
      </c>
      <c r="J65" s="60">
        <v>43218</v>
      </c>
      <c r="K65" t="str">
        <f t="shared" si="0"/>
        <v>David Hinds</v>
      </c>
      <c r="L65">
        <f t="shared" si="1"/>
        <v>29.6</v>
      </c>
    </row>
    <row r="66" spans="1:12" x14ac:dyDescent="0.2">
      <c r="A66" t="s">
        <v>158</v>
      </c>
      <c r="B66" t="s">
        <v>160</v>
      </c>
      <c r="C66" t="s">
        <v>100</v>
      </c>
      <c r="D66" t="s">
        <v>101</v>
      </c>
      <c r="E66" t="s">
        <v>43</v>
      </c>
      <c r="F66">
        <v>28.92</v>
      </c>
      <c r="G66">
        <v>87.1</v>
      </c>
      <c r="H66" t="s">
        <v>116</v>
      </c>
      <c r="I66" t="s">
        <v>156</v>
      </c>
      <c r="J66" s="60">
        <v>43227</v>
      </c>
      <c r="K66" t="str">
        <f t="shared" si="0"/>
        <v>David Hinds</v>
      </c>
      <c r="L66">
        <f t="shared" si="1"/>
        <v>28.92</v>
      </c>
    </row>
    <row r="67" spans="1:12" x14ac:dyDescent="0.2">
      <c r="A67" t="s">
        <v>158</v>
      </c>
      <c r="B67" t="s">
        <v>159</v>
      </c>
      <c r="C67" t="s">
        <v>100</v>
      </c>
      <c r="D67" t="s">
        <v>101</v>
      </c>
      <c r="E67" t="s">
        <v>44</v>
      </c>
      <c r="F67">
        <v>61.6</v>
      </c>
      <c r="G67">
        <v>75.5</v>
      </c>
      <c r="H67" t="s">
        <v>139</v>
      </c>
      <c r="I67" t="s">
        <v>104</v>
      </c>
      <c r="J67" s="60">
        <v>43234</v>
      </c>
      <c r="K67" t="str">
        <f t="shared" ref="K67:K130" si="2">CONCATENATE(A67," ",+B67)</f>
        <v>David Robinson</v>
      </c>
      <c r="L67">
        <f t="shared" ref="L67:L130" si="3">F67</f>
        <v>61.6</v>
      </c>
    </row>
    <row r="68" spans="1:12" x14ac:dyDescent="0.2">
      <c r="A68" t="s">
        <v>158</v>
      </c>
      <c r="B68" t="s">
        <v>160</v>
      </c>
      <c r="C68" t="s">
        <v>100</v>
      </c>
      <c r="D68" t="s">
        <v>101</v>
      </c>
      <c r="E68" t="s">
        <v>44</v>
      </c>
      <c r="F68">
        <v>68.3</v>
      </c>
      <c r="G68">
        <v>82.4</v>
      </c>
      <c r="H68" t="s">
        <v>116</v>
      </c>
      <c r="I68" t="s">
        <v>104</v>
      </c>
      <c r="J68" s="60">
        <v>43234</v>
      </c>
      <c r="K68" t="str">
        <f t="shared" si="2"/>
        <v>David Hinds</v>
      </c>
      <c r="L68">
        <f t="shared" si="3"/>
        <v>68.3</v>
      </c>
    </row>
    <row r="69" spans="1:12" x14ac:dyDescent="0.2">
      <c r="A69" t="s">
        <v>158</v>
      </c>
      <c r="B69" t="s">
        <v>161</v>
      </c>
      <c r="C69" t="s">
        <v>100</v>
      </c>
      <c r="D69" t="s">
        <v>101</v>
      </c>
      <c r="E69" t="s">
        <v>44</v>
      </c>
      <c r="F69">
        <v>59.5</v>
      </c>
      <c r="G69">
        <v>83.2</v>
      </c>
      <c r="H69" t="s">
        <v>142</v>
      </c>
      <c r="I69" t="s">
        <v>104</v>
      </c>
      <c r="J69" s="60">
        <v>43234</v>
      </c>
      <c r="K69" t="str">
        <f t="shared" si="2"/>
        <v>David Matthew</v>
      </c>
      <c r="L69">
        <f t="shared" si="3"/>
        <v>59.5</v>
      </c>
    </row>
    <row r="70" spans="1:12" x14ac:dyDescent="0.2">
      <c r="A70" t="s">
        <v>158</v>
      </c>
      <c r="B70" t="s">
        <v>163</v>
      </c>
      <c r="C70" t="s">
        <v>100</v>
      </c>
      <c r="D70" t="s">
        <v>101</v>
      </c>
      <c r="E70" t="s">
        <v>45</v>
      </c>
      <c r="F70">
        <v>139.80000000000001</v>
      </c>
      <c r="G70">
        <v>72.3</v>
      </c>
      <c r="H70" t="s">
        <v>132</v>
      </c>
      <c r="I70" t="s">
        <v>107</v>
      </c>
      <c r="J70" s="60">
        <v>43218</v>
      </c>
      <c r="K70" t="str">
        <f t="shared" si="2"/>
        <v>David Campbell</v>
      </c>
      <c r="L70">
        <f t="shared" si="3"/>
        <v>139.80000000000001</v>
      </c>
    </row>
    <row r="71" spans="1:12" x14ac:dyDescent="0.2">
      <c r="A71" t="s">
        <v>158</v>
      </c>
      <c r="B71" t="s">
        <v>163</v>
      </c>
      <c r="C71" t="s">
        <v>100</v>
      </c>
      <c r="D71" t="s">
        <v>101</v>
      </c>
      <c r="E71" t="s">
        <v>45</v>
      </c>
      <c r="F71">
        <v>133.56</v>
      </c>
      <c r="G71">
        <v>75.7</v>
      </c>
      <c r="H71" t="s">
        <v>132</v>
      </c>
      <c r="I71" t="s">
        <v>107</v>
      </c>
      <c r="J71" s="60">
        <v>43239</v>
      </c>
      <c r="K71" t="str">
        <f t="shared" si="2"/>
        <v>David Campbell</v>
      </c>
      <c r="L71">
        <f t="shared" si="3"/>
        <v>133.56</v>
      </c>
    </row>
    <row r="72" spans="1:12" x14ac:dyDescent="0.2">
      <c r="A72" t="s">
        <v>158</v>
      </c>
      <c r="B72" t="s">
        <v>159</v>
      </c>
      <c r="C72" t="s">
        <v>100</v>
      </c>
      <c r="D72" t="s">
        <v>101</v>
      </c>
      <c r="E72" t="s">
        <v>46</v>
      </c>
      <c r="F72">
        <v>317.2</v>
      </c>
      <c r="G72">
        <v>69.2</v>
      </c>
      <c r="H72" t="s">
        <v>139</v>
      </c>
      <c r="I72" t="s">
        <v>162</v>
      </c>
      <c r="J72" s="60">
        <v>43198</v>
      </c>
      <c r="K72" t="str">
        <f t="shared" si="2"/>
        <v>David Robinson</v>
      </c>
      <c r="L72">
        <f t="shared" si="3"/>
        <v>317.2</v>
      </c>
    </row>
    <row r="73" spans="1:12" x14ac:dyDescent="0.2">
      <c r="A73" t="s">
        <v>158</v>
      </c>
      <c r="B73" t="s">
        <v>163</v>
      </c>
      <c r="C73" t="s">
        <v>100</v>
      </c>
      <c r="D73" t="s">
        <v>101</v>
      </c>
      <c r="E73" t="s">
        <v>46</v>
      </c>
      <c r="F73">
        <v>297.5</v>
      </c>
      <c r="G73">
        <v>69.2</v>
      </c>
      <c r="H73" t="s">
        <v>132</v>
      </c>
      <c r="I73" t="s">
        <v>107</v>
      </c>
      <c r="J73" s="60">
        <v>43218</v>
      </c>
      <c r="K73" t="str">
        <f t="shared" si="2"/>
        <v>David Campbell</v>
      </c>
      <c r="L73">
        <f t="shared" si="3"/>
        <v>297.5</v>
      </c>
    </row>
    <row r="74" spans="1:12" x14ac:dyDescent="0.2">
      <c r="A74" t="s">
        <v>158</v>
      </c>
      <c r="B74" t="s">
        <v>163</v>
      </c>
      <c r="C74" t="s">
        <v>100</v>
      </c>
      <c r="D74" t="s">
        <v>101</v>
      </c>
      <c r="E74" t="s">
        <v>46</v>
      </c>
      <c r="F74">
        <v>292</v>
      </c>
      <c r="G74">
        <v>70.5</v>
      </c>
      <c r="H74" t="s">
        <v>132</v>
      </c>
      <c r="I74" t="s">
        <v>109</v>
      </c>
      <c r="J74" s="60">
        <v>43229</v>
      </c>
      <c r="K74" t="str">
        <f t="shared" si="2"/>
        <v>David Campbell</v>
      </c>
      <c r="L74">
        <f t="shared" si="3"/>
        <v>292</v>
      </c>
    </row>
    <row r="75" spans="1:12" x14ac:dyDescent="0.2">
      <c r="A75" t="s">
        <v>158</v>
      </c>
      <c r="B75" t="s">
        <v>163</v>
      </c>
      <c r="C75" t="s">
        <v>100</v>
      </c>
      <c r="D75" t="s">
        <v>101</v>
      </c>
      <c r="E75" t="s">
        <v>46</v>
      </c>
      <c r="F75">
        <v>288.27</v>
      </c>
      <c r="G75">
        <v>71.400000000000006</v>
      </c>
      <c r="H75" t="s">
        <v>132</v>
      </c>
      <c r="I75" t="s">
        <v>107</v>
      </c>
      <c r="J75" s="60">
        <v>43239</v>
      </c>
      <c r="K75" t="str">
        <f t="shared" si="2"/>
        <v>David Campbell</v>
      </c>
      <c r="L75">
        <f t="shared" si="3"/>
        <v>288.27</v>
      </c>
    </row>
    <row r="76" spans="1:12" x14ac:dyDescent="0.2">
      <c r="A76" t="s">
        <v>158</v>
      </c>
      <c r="B76" t="s">
        <v>159</v>
      </c>
      <c r="C76" t="s">
        <v>100</v>
      </c>
      <c r="D76" t="s">
        <v>101</v>
      </c>
      <c r="E76" t="s">
        <v>47</v>
      </c>
      <c r="F76">
        <v>668.51</v>
      </c>
      <c r="G76">
        <v>70.2</v>
      </c>
      <c r="H76" t="s">
        <v>139</v>
      </c>
      <c r="I76" t="s">
        <v>156</v>
      </c>
      <c r="J76" s="60">
        <v>43227</v>
      </c>
      <c r="K76" t="str">
        <f t="shared" si="2"/>
        <v>David Robinson</v>
      </c>
      <c r="L76">
        <f t="shared" si="3"/>
        <v>668.51</v>
      </c>
    </row>
    <row r="77" spans="1:12" x14ac:dyDescent="0.2">
      <c r="A77" t="s">
        <v>158</v>
      </c>
      <c r="B77" t="s">
        <v>159</v>
      </c>
      <c r="C77" t="s">
        <v>100</v>
      </c>
      <c r="D77" t="s">
        <v>106</v>
      </c>
      <c r="E77" t="s">
        <v>61</v>
      </c>
      <c r="F77">
        <v>19.04</v>
      </c>
      <c r="G77">
        <v>22.2</v>
      </c>
      <c r="H77" t="s">
        <v>139</v>
      </c>
      <c r="I77" t="s">
        <v>162</v>
      </c>
      <c r="J77" s="60">
        <v>43198</v>
      </c>
      <c r="K77" t="str">
        <f t="shared" si="2"/>
        <v>David Robinson</v>
      </c>
      <c r="L77">
        <f t="shared" si="3"/>
        <v>19.04</v>
      </c>
    </row>
    <row r="78" spans="1:12" x14ac:dyDescent="0.2">
      <c r="A78" t="s">
        <v>158</v>
      </c>
      <c r="B78" t="s">
        <v>159</v>
      </c>
      <c r="C78" t="s">
        <v>100</v>
      </c>
      <c r="D78" t="s">
        <v>106</v>
      </c>
      <c r="E78" t="s">
        <v>60</v>
      </c>
      <c r="F78">
        <v>17.690000000000001</v>
      </c>
      <c r="G78">
        <v>24.1</v>
      </c>
      <c r="H78" t="s">
        <v>139</v>
      </c>
      <c r="I78" t="s">
        <v>104</v>
      </c>
      <c r="J78" s="60">
        <v>43234</v>
      </c>
      <c r="K78" t="str">
        <f t="shared" si="2"/>
        <v>David Robinson</v>
      </c>
      <c r="L78">
        <f t="shared" si="3"/>
        <v>17.690000000000001</v>
      </c>
    </row>
    <row r="79" spans="1:12" x14ac:dyDescent="0.2">
      <c r="A79" t="s">
        <v>158</v>
      </c>
      <c r="B79" t="s">
        <v>160</v>
      </c>
      <c r="C79" t="s">
        <v>100</v>
      </c>
      <c r="D79" t="s">
        <v>106</v>
      </c>
      <c r="E79" t="s">
        <v>79</v>
      </c>
      <c r="F79">
        <v>18.02</v>
      </c>
      <c r="G79">
        <v>31.9</v>
      </c>
      <c r="H79" t="s">
        <v>116</v>
      </c>
      <c r="I79" t="s">
        <v>104</v>
      </c>
      <c r="J79" s="60">
        <v>43234</v>
      </c>
      <c r="K79" t="str">
        <f t="shared" si="2"/>
        <v>David Hinds</v>
      </c>
      <c r="L79">
        <f t="shared" si="3"/>
        <v>18.02</v>
      </c>
    </row>
    <row r="80" spans="1:12" x14ac:dyDescent="0.2">
      <c r="A80" t="s">
        <v>158</v>
      </c>
      <c r="B80" t="s">
        <v>159</v>
      </c>
      <c r="C80" t="s">
        <v>100</v>
      </c>
      <c r="D80" t="s">
        <v>106</v>
      </c>
      <c r="E80" t="s">
        <v>58</v>
      </c>
      <c r="F80">
        <v>7.12</v>
      </c>
      <c r="G80">
        <v>32.1</v>
      </c>
      <c r="H80" t="s">
        <v>139</v>
      </c>
      <c r="I80" t="s">
        <v>104</v>
      </c>
      <c r="J80" s="60">
        <v>43234</v>
      </c>
      <c r="K80" t="str">
        <f t="shared" si="2"/>
        <v>David Robinson</v>
      </c>
      <c r="L80">
        <f t="shared" si="3"/>
        <v>7.12</v>
      </c>
    </row>
    <row r="81" spans="1:12" x14ac:dyDescent="0.2">
      <c r="A81" t="s">
        <v>158</v>
      </c>
      <c r="B81" t="s">
        <v>160</v>
      </c>
      <c r="C81" t="s">
        <v>100</v>
      </c>
      <c r="D81" t="s">
        <v>106</v>
      </c>
      <c r="E81" t="s">
        <v>73</v>
      </c>
      <c r="F81">
        <v>7.56</v>
      </c>
      <c r="G81">
        <v>51.4</v>
      </c>
      <c r="H81" t="s">
        <v>116</v>
      </c>
      <c r="I81" t="s">
        <v>104</v>
      </c>
      <c r="J81" s="60">
        <v>43234</v>
      </c>
      <c r="K81" t="str">
        <f t="shared" si="2"/>
        <v>David Hinds</v>
      </c>
      <c r="L81">
        <f t="shared" si="3"/>
        <v>7.56</v>
      </c>
    </row>
    <row r="82" spans="1:12" x14ac:dyDescent="0.2">
      <c r="A82" t="s">
        <v>158</v>
      </c>
      <c r="B82" t="s">
        <v>159</v>
      </c>
      <c r="C82" t="s">
        <v>100</v>
      </c>
      <c r="D82" t="s">
        <v>106</v>
      </c>
      <c r="E82" t="s">
        <v>54</v>
      </c>
      <c r="F82">
        <v>4.96</v>
      </c>
      <c r="G82">
        <v>62.3</v>
      </c>
      <c r="H82" t="s">
        <v>139</v>
      </c>
      <c r="I82" t="s">
        <v>107</v>
      </c>
      <c r="J82" s="60">
        <v>43218</v>
      </c>
      <c r="K82" t="str">
        <f t="shared" si="2"/>
        <v>David Robinson</v>
      </c>
      <c r="L82">
        <f t="shared" si="3"/>
        <v>4.96</v>
      </c>
    </row>
    <row r="83" spans="1:12" x14ac:dyDescent="0.2">
      <c r="A83" t="s">
        <v>158</v>
      </c>
      <c r="B83" t="s">
        <v>161</v>
      </c>
      <c r="C83" t="s">
        <v>100</v>
      </c>
      <c r="D83" t="s">
        <v>106</v>
      </c>
      <c r="E83" t="s">
        <v>54</v>
      </c>
      <c r="F83">
        <v>3.93</v>
      </c>
      <c r="G83">
        <v>55.1</v>
      </c>
      <c r="H83" t="s">
        <v>142</v>
      </c>
      <c r="I83" t="s">
        <v>104</v>
      </c>
      <c r="J83" s="60">
        <v>43234</v>
      </c>
      <c r="K83" t="str">
        <f t="shared" si="2"/>
        <v>David Matthew</v>
      </c>
      <c r="L83">
        <f t="shared" si="3"/>
        <v>3.93</v>
      </c>
    </row>
    <row r="84" spans="1:12" x14ac:dyDescent="0.2">
      <c r="A84" t="s">
        <v>158</v>
      </c>
      <c r="B84" t="s">
        <v>159</v>
      </c>
      <c r="C84" t="s">
        <v>100</v>
      </c>
      <c r="D84" t="s">
        <v>106</v>
      </c>
      <c r="E84" t="s">
        <v>55</v>
      </c>
      <c r="F84">
        <v>9.86</v>
      </c>
      <c r="G84">
        <v>58.5</v>
      </c>
      <c r="H84" t="s">
        <v>139</v>
      </c>
      <c r="I84" t="s">
        <v>107</v>
      </c>
      <c r="J84" s="60">
        <v>43218</v>
      </c>
      <c r="K84" t="str">
        <f t="shared" si="2"/>
        <v>David Robinson</v>
      </c>
      <c r="L84">
        <f t="shared" si="3"/>
        <v>9.86</v>
      </c>
    </row>
    <row r="85" spans="1:12" x14ac:dyDescent="0.2">
      <c r="A85" t="s">
        <v>158</v>
      </c>
      <c r="B85" t="s">
        <v>159</v>
      </c>
      <c r="C85" t="s">
        <v>100</v>
      </c>
      <c r="D85" t="s">
        <v>106</v>
      </c>
      <c r="E85" t="s">
        <v>55</v>
      </c>
      <c r="F85">
        <v>10.029999999999999</v>
      </c>
      <c r="G85">
        <v>59.5</v>
      </c>
      <c r="H85" t="s">
        <v>139</v>
      </c>
      <c r="I85" t="s">
        <v>109</v>
      </c>
      <c r="J85" s="60">
        <v>43229</v>
      </c>
      <c r="K85" t="str">
        <f t="shared" si="2"/>
        <v>David Robinson</v>
      </c>
      <c r="L85">
        <f t="shared" si="3"/>
        <v>10.029999999999999</v>
      </c>
    </row>
    <row r="86" spans="1:12" x14ac:dyDescent="0.2">
      <c r="A86" t="s">
        <v>158</v>
      </c>
      <c r="B86" t="s">
        <v>159</v>
      </c>
      <c r="C86" t="s">
        <v>100</v>
      </c>
      <c r="D86" t="s">
        <v>106</v>
      </c>
      <c r="E86" t="s">
        <v>56</v>
      </c>
      <c r="F86">
        <v>1.45</v>
      </c>
      <c r="G86">
        <v>66.2</v>
      </c>
      <c r="H86" t="s">
        <v>139</v>
      </c>
      <c r="I86" t="s">
        <v>156</v>
      </c>
      <c r="J86" s="60">
        <v>43227</v>
      </c>
      <c r="K86" t="str">
        <f t="shared" si="2"/>
        <v>David Robinson</v>
      </c>
      <c r="L86">
        <f t="shared" si="3"/>
        <v>1.45</v>
      </c>
    </row>
    <row r="87" spans="1:12" x14ac:dyDescent="0.2">
      <c r="A87" t="s">
        <v>158</v>
      </c>
      <c r="B87" t="s">
        <v>159</v>
      </c>
      <c r="C87" t="s">
        <v>100</v>
      </c>
      <c r="D87" t="s">
        <v>106</v>
      </c>
      <c r="E87" t="s">
        <v>56</v>
      </c>
      <c r="F87">
        <v>1.45</v>
      </c>
      <c r="G87">
        <v>66.2</v>
      </c>
      <c r="H87" t="s">
        <v>139</v>
      </c>
      <c r="I87" t="s">
        <v>104</v>
      </c>
      <c r="J87" s="60">
        <v>43234</v>
      </c>
      <c r="K87" t="str">
        <f t="shared" si="2"/>
        <v>David Robinson</v>
      </c>
      <c r="L87">
        <f t="shared" si="3"/>
        <v>1.45</v>
      </c>
    </row>
    <row r="88" spans="1:12" x14ac:dyDescent="0.2">
      <c r="A88" t="s">
        <v>158</v>
      </c>
      <c r="B88" t="s">
        <v>159</v>
      </c>
      <c r="C88" t="s">
        <v>100</v>
      </c>
      <c r="D88" t="s">
        <v>106</v>
      </c>
      <c r="E88" t="s">
        <v>57</v>
      </c>
      <c r="F88">
        <v>1.4</v>
      </c>
      <c r="G88">
        <v>25.5</v>
      </c>
      <c r="H88" t="s">
        <v>139</v>
      </c>
      <c r="I88" t="s">
        <v>107</v>
      </c>
      <c r="J88" s="60">
        <v>43218</v>
      </c>
      <c r="K88" t="str">
        <f t="shared" si="2"/>
        <v>David Robinson</v>
      </c>
      <c r="L88">
        <f t="shared" si="3"/>
        <v>1.4</v>
      </c>
    </row>
    <row r="89" spans="1:12" x14ac:dyDescent="0.2">
      <c r="A89" t="s">
        <v>164</v>
      </c>
      <c r="B89" t="s">
        <v>165</v>
      </c>
      <c r="C89" t="s">
        <v>100</v>
      </c>
      <c r="D89" t="s">
        <v>101</v>
      </c>
      <c r="E89" t="s">
        <v>47</v>
      </c>
      <c r="F89">
        <v>601.99</v>
      </c>
      <c r="G89">
        <v>73.099999999999994</v>
      </c>
      <c r="H89" t="s">
        <v>132</v>
      </c>
      <c r="I89" t="s">
        <v>156</v>
      </c>
      <c r="J89" s="60">
        <v>43227</v>
      </c>
      <c r="K89" t="str">
        <f t="shared" si="2"/>
        <v>David P Evans</v>
      </c>
      <c r="L89">
        <f t="shared" si="3"/>
        <v>601.99</v>
      </c>
    </row>
    <row r="90" spans="1:12" x14ac:dyDescent="0.2">
      <c r="A90" t="s">
        <v>164</v>
      </c>
      <c r="B90" t="s">
        <v>165</v>
      </c>
      <c r="C90" t="s">
        <v>100</v>
      </c>
      <c r="D90" t="s">
        <v>101</v>
      </c>
      <c r="E90" t="s">
        <v>47</v>
      </c>
      <c r="F90">
        <v>605.36</v>
      </c>
      <c r="G90">
        <v>72.7</v>
      </c>
      <c r="H90" t="s">
        <v>132</v>
      </c>
      <c r="I90" t="s">
        <v>109</v>
      </c>
      <c r="J90" s="60">
        <v>43229</v>
      </c>
      <c r="K90" t="str">
        <f t="shared" si="2"/>
        <v>David P Evans</v>
      </c>
      <c r="L90">
        <f t="shared" si="3"/>
        <v>605.36</v>
      </c>
    </row>
    <row r="91" spans="1:12" x14ac:dyDescent="0.2">
      <c r="A91" t="s">
        <v>166</v>
      </c>
      <c r="B91" t="s">
        <v>167</v>
      </c>
      <c r="C91" t="s">
        <v>100</v>
      </c>
      <c r="D91" t="s">
        <v>106</v>
      </c>
      <c r="E91" t="s">
        <v>58</v>
      </c>
      <c r="F91">
        <v>5.87</v>
      </c>
      <c r="G91">
        <v>25.4</v>
      </c>
      <c r="H91" t="s">
        <v>119</v>
      </c>
      <c r="I91" t="s">
        <v>107</v>
      </c>
      <c r="J91" s="60">
        <v>43218</v>
      </c>
      <c r="K91" t="str">
        <f t="shared" si="2"/>
        <v>Debashish Biswas</v>
      </c>
      <c r="L91">
        <f t="shared" si="3"/>
        <v>5.87</v>
      </c>
    </row>
    <row r="92" spans="1:12" x14ac:dyDescent="0.2">
      <c r="A92" t="s">
        <v>166</v>
      </c>
      <c r="B92" t="s">
        <v>167</v>
      </c>
      <c r="C92" t="s">
        <v>100</v>
      </c>
      <c r="D92" t="s">
        <v>106</v>
      </c>
      <c r="E92" t="s">
        <v>59</v>
      </c>
      <c r="F92">
        <v>13.78</v>
      </c>
      <c r="G92">
        <v>15.9</v>
      </c>
      <c r="H92" t="s">
        <v>119</v>
      </c>
      <c r="I92" t="s">
        <v>107</v>
      </c>
      <c r="J92" s="60">
        <v>43218</v>
      </c>
      <c r="K92" t="str">
        <f t="shared" si="2"/>
        <v>Debashish Biswas</v>
      </c>
      <c r="L92">
        <f t="shared" si="3"/>
        <v>13.78</v>
      </c>
    </row>
    <row r="93" spans="1:12" x14ac:dyDescent="0.2">
      <c r="A93" t="s">
        <v>166</v>
      </c>
      <c r="B93" t="s">
        <v>167</v>
      </c>
      <c r="C93" t="s">
        <v>100</v>
      </c>
      <c r="D93" t="s">
        <v>106</v>
      </c>
      <c r="E93" t="s">
        <v>57</v>
      </c>
      <c r="F93">
        <v>1.2</v>
      </c>
      <c r="G93">
        <v>20.3</v>
      </c>
      <c r="H93" t="s">
        <v>119</v>
      </c>
      <c r="I93" t="s">
        <v>107</v>
      </c>
      <c r="J93" s="60">
        <v>43218</v>
      </c>
      <c r="K93" t="str">
        <f t="shared" si="2"/>
        <v>Debashish Biswas</v>
      </c>
      <c r="L93">
        <f t="shared" si="3"/>
        <v>1.2</v>
      </c>
    </row>
    <row r="94" spans="1:12" x14ac:dyDescent="0.2">
      <c r="A94" t="s">
        <v>168</v>
      </c>
      <c r="B94" t="s">
        <v>169</v>
      </c>
      <c r="C94" t="s">
        <v>100</v>
      </c>
      <c r="D94" t="s">
        <v>106</v>
      </c>
      <c r="E94" t="s">
        <v>60</v>
      </c>
      <c r="F94">
        <v>14.75</v>
      </c>
      <c r="G94">
        <v>19.899999999999999</v>
      </c>
      <c r="H94" t="s">
        <v>132</v>
      </c>
      <c r="I94" t="s">
        <v>107</v>
      </c>
      <c r="J94" s="60">
        <v>43239</v>
      </c>
      <c r="K94" t="str">
        <f t="shared" si="2"/>
        <v>Declan Boothe-Brennan</v>
      </c>
      <c r="L94">
        <f t="shared" si="3"/>
        <v>14.75</v>
      </c>
    </row>
    <row r="95" spans="1:12" x14ac:dyDescent="0.2">
      <c r="A95" t="s">
        <v>168</v>
      </c>
      <c r="B95" t="s">
        <v>169</v>
      </c>
      <c r="C95" t="s">
        <v>100</v>
      </c>
      <c r="D95" t="s">
        <v>106</v>
      </c>
      <c r="E95" t="s">
        <v>54</v>
      </c>
      <c r="F95">
        <v>4.88</v>
      </c>
      <c r="G95">
        <v>54.5</v>
      </c>
      <c r="H95" t="s">
        <v>132</v>
      </c>
      <c r="I95" t="s">
        <v>107</v>
      </c>
      <c r="J95" s="60">
        <v>43239</v>
      </c>
      <c r="K95" t="str">
        <f t="shared" si="2"/>
        <v>Declan Boothe-Brennan</v>
      </c>
      <c r="L95">
        <f t="shared" si="3"/>
        <v>4.88</v>
      </c>
    </row>
    <row r="96" spans="1:12" x14ac:dyDescent="0.2">
      <c r="A96" t="s">
        <v>168</v>
      </c>
      <c r="B96" t="s">
        <v>169</v>
      </c>
      <c r="C96" t="s">
        <v>100</v>
      </c>
      <c r="D96" t="s">
        <v>106</v>
      </c>
      <c r="E96" t="s">
        <v>55</v>
      </c>
      <c r="F96">
        <v>10.37</v>
      </c>
      <c r="G96">
        <v>56.7</v>
      </c>
      <c r="H96" t="s">
        <v>132</v>
      </c>
      <c r="I96" t="s">
        <v>107</v>
      </c>
      <c r="J96" s="60">
        <v>43239</v>
      </c>
      <c r="K96" t="str">
        <f t="shared" si="2"/>
        <v>Declan Boothe-Brennan</v>
      </c>
      <c r="L96">
        <f t="shared" si="3"/>
        <v>10.37</v>
      </c>
    </row>
    <row r="97" spans="1:12" x14ac:dyDescent="0.2">
      <c r="A97" t="s">
        <v>170</v>
      </c>
      <c r="B97" t="s">
        <v>171</v>
      </c>
      <c r="C97" t="s">
        <v>100</v>
      </c>
      <c r="D97" t="s">
        <v>106</v>
      </c>
      <c r="E97" t="s">
        <v>61</v>
      </c>
      <c r="F97">
        <v>28</v>
      </c>
      <c r="G97">
        <v>31.1</v>
      </c>
      <c r="H97" t="s">
        <v>119</v>
      </c>
      <c r="I97" t="s">
        <v>109</v>
      </c>
      <c r="J97" s="60">
        <v>43229</v>
      </c>
      <c r="K97" t="str">
        <f t="shared" si="2"/>
        <v>Frank Womelsdorf</v>
      </c>
      <c r="L97">
        <f t="shared" si="3"/>
        <v>28</v>
      </c>
    </row>
    <row r="98" spans="1:12" x14ac:dyDescent="0.2">
      <c r="A98" t="s">
        <v>170</v>
      </c>
      <c r="B98" t="s">
        <v>171</v>
      </c>
      <c r="C98" t="s">
        <v>100</v>
      </c>
      <c r="D98" t="s">
        <v>106</v>
      </c>
      <c r="E98" t="s">
        <v>60</v>
      </c>
      <c r="F98">
        <v>21.53</v>
      </c>
      <c r="G98">
        <v>29.1</v>
      </c>
      <c r="H98" t="s">
        <v>119</v>
      </c>
      <c r="I98" t="s">
        <v>104</v>
      </c>
      <c r="J98" s="60">
        <v>43234</v>
      </c>
      <c r="K98" t="str">
        <f t="shared" si="2"/>
        <v>Frank Womelsdorf</v>
      </c>
      <c r="L98">
        <f t="shared" si="3"/>
        <v>21.53</v>
      </c>
    </row>
    <row r="99" spans="1:12" x14ac:dyDescent="0.2">
      <c r="A99" t="s">
        <v>170</v>
      </c>
      <c r="B99" t="s">
        <v>171</v>
      </c>
      <c r="C99" t="s">
        <v>100</v>
      </c>
      <c r="D99" t="s">
        <v>106</v>
      </c>
      <c r="E99" t="s">
        <v>58</v>
      </c>
      <c r="F99">
        <v>7.8</v>
      </c>
      <c r="G99">
        <v>34.299999999999997</v>
      </c>
      <c r="H99" t="s">
        <v>119</v>
      </c>
      <c r="I99" t="s">
        <v>104</v>
      </c>
      <c r="J99" s="60">
        <v>43234</v>
      </c>
      <c r="K99" t="str">
        <f t="shared" si="2"/>
        <v>Frank Womelsdorf</v>
      </c>
      <c r="L99">
        <f t="shared" si="3"/>
        <v>7.8</v>
      </c>
    </row>
    <row r="100" spans="1:12" x14ac:dyDescent="0.2">
      <c r="A100" t="s">
        <v>170</v>
      </c>
      <c r="B100" t="s">
        <v>171</v>
      </c>
      <c r="C100" t="s">
        <v>100</v>
      </c>
      <c r="D100" t="s">
        <v>106</v>
      </c>
      <c r="E100" t="s">
        <v>59</v>
      </c>
      <c r="F100">
        <v>16.12</v>
      </c>
      <c r="G100">
        <v>19.399999999999999</v>
      </c>
      <c r="H100" t="s">
        <v>119</v>
      </c>
      <c r="I100" t="s">
        <v>109</v>
      </c>
      <c r="J100" s="60">
        <v>43229</v>
      </c>
      <c r="K100" t="str">
        <f t="shared" si="2"/>
        <v>Frank Womelsdorf</v>
      </c>
      <c r="L100">
        <f t="shared" si="3"/>
        <v>16.12</v>
      </c>
    </row>
    <row r="101" spans="1:12" x14ac:dyDescent="0.2">
      <c r="A101" t="s">
        <v>172</v>
      </c>
      <c r="B101" t="s">
        <v>173</v>
      </c>
      <c r="C101" t="s">
        <v>100</v>
      </c>
      <c r="D101" t="s">
        <v>101</v>
      </c>
      <c r="E101" t="s">
        <v>174</v>
      </c>
      <c r="F101">
        <v>11.21</v>
      </c>
      <c r="G101">
        <v>0</v>
      </c>
      <c r="H101" t="s">
        <v>175</v>
      </c>
      <c r="I101" t="s">
        <v>124</v>
      </c>
      <c r="J101" s="60">
        <v>43211</v>
      </c>
      <c r="K101" t="str">
        <f t="shared" si="2"/>
        <v>Henrik Willett</v>
      </c>
      <c r="L101">
        <f t="shared" si="3"/>
        <v>11.21</v>
      </c>
    </row>
    <row r="102" spans="1:12" x14ac:dyDescent="0.2">
      <c r="A102" t="s">
        <v>176</v>
      </c>
      <c r="B102" t="s">
        <v>177</v>
      </c>
      <c r="C102" t="s">
        <v>100</v>
      </c>
      <c r="D102" t="s">
        <v>101</v>
      </c>
      <c r="E102" t="s">
        <v>50</v>
      </c>
      <c r="F102">
        <v>25.02</v>
      </c>
      <c r="G102">
        <v>51.6</v>
      </c>
      <c r="H102" t="s">
        <v>132</v>
      </c>
      <c r="I102" t="s">
        <v>107</v>
      </c>
      <c r="J102" s="60">
        <v>43239</v>
      </c>
      <c r="K102" t="str">
        <f t="shared" si="2"/>
        <v>Henry Kemp</v>
      </c>
      <c r="L102">
        <f t="shared" si="3"/>
        <v>25.02</v>
      </c>
    </row>
    <row r="103" spans="1:12" x14ac:dyDescent="0.2">
      <c r="A103" t="s">
        <v>176</v>
      </c>
      <c r="B103" t="s">
        <v>177</v>
      </c>
      <c r="C103" t="s">
        <v>100</v>
      </c>
      <c r="D103" t="s">
        <v>101</v>
      </c>
      <c r="E103" t="s">
        <v>114</v>
      </c>
      <c r="F103">
        <v>67.97</v>
      </c>
      <c r="G103">
        <v>4678</v>
      </c>
      <c r="H103" t="s">
        <v>132</v>
      </c>
      <c r="I103" t="s">
        <v>107</v>
      </c>
      <c r="J103" s="60">
        <v>43239</v>
      </c>
      <c r="K103" t="str">
        <f t="shared" si="2"/>
        <v>Henry Kemp</v>
      </c>
      <c r="L103">
        <f t="shared" si="3"/>
        <v>67.97</v>
      </c>
    </row>
    <row r="104" spans="1:12" x14ac:dyDescent="0.2">
      <c r="A104" t="s">
        <v>176</v>
      </c>
      <c r="B104" t="s">
        <v>177</v>
      </c>
      <c r="C104" t="s">
        <v>100</v>
      </c>
      <c r="D104" t="s">
        <v>101</v>
      </c>
      <c r="E104" t="s">
        <v>53</v>
      </c>
      <c r="F104">
        <v>727.85</v>
      </c>
      <c r="G104">
        <v>65.099999999999994</v>
      </c>
      <c r="H104" t="s">
        <v>132</v>
      </c>
      <c r="I104" t="s">
        <v>107</v>
      </c>
      <c r="J104" s="60">
        <v>43239</v>
      </c>
      <c r="K104" t="str">
        <f t="shared" si="2"/>
        <v>Henry Kemp</v>
      </c>
      <c r="L104">
        <f t="shared" si="3"/>
        <v>727.85</v>
      </c>
    </row>
    <row r="105" spans="1:12" x14ac:dyDescent="0.2">
      <c r="A105" t="s">
        <v>178</v>
      </c>
      <c r="B105" t="s">
        <v>179</v>
      </c>
      <c r="C105" t="s">
        <v>100</v>
      </c>
      <c r="D105" t="s">
        <v>101</v>
      </c>
      <c r="E105" t="s">
        <v>42</v>
      </c>
      <c r="F105">
        <v>12.13</v>
      </c>
      <c r="G105">
        <v>85.9</v>
      </c>
      <c r="H105" t="s">
        <v>180</v>
      </c>
      <c r="I105" t="s">
        <v>124</v>
      </c>
      <c r="J105" s="60">
        <v>43211</v>
      </c>
      <c r="K105" t="str">
        <f t="shared" si="2"/>
        <v>Jaden Forde</v>
      </c>
      <c r="L105">
        <f t="shared" si="3"/>
        <v>12.13</v>
      </c>
    </row>
    <row r="106" spans="1:12" x14ac:dyDescent="0.2">
      <c r="A106" t="s">
        <v>178</v>
      </c>
      <c r="B106" t="s">
        <v>179</v>
      </c>
      <c r="C106" t="s">
        <v>100</v>
      </c>
      <c r="D106" t="s">
        <v>101</v>
      </c>
      <c r="E106" t="s">
        <v>42</v>
      </c>
      <c r="F106">
        <v>12.5</v>
      </c>
      <c r="G106">
        <v>83.4</v>
      </c>
      <c r="H106" t="s">
        <v>180</v>
      </c>
      <c r="I106" t="s">
        <v>107</v>
      </c>
      <c r="J106" s="60">
        <v>43218</v>
      </c>
      <c r="K106" t="str">
        <f t="shared" si="2"/>
        <v>Jaden Forde</v>
      </c>
      <c r="L106">
        <f t="shared" si="3"/>
        <v>12.5</v>
      </c>
    </row>
    <row r="107" spans="1:12" x14ac:dyDescent="0.2">
      <c r="A107" t="s">
        <v>178</v>
      </c>
      <c r="B107" t="s">
        <v>179</v>
      </c>
      <c r="C107" t="s">
        <v>100</v>
      </c>
      <c r="D107" t="s">
        <v>101</v>
      </c>
      <c r="E107" t="s">
        <v>42</v>
      </c>
      <c r="F107">
        <v>12</v>
      </c>
      <c r="G107">
        <v>86.8</v>
      </c>
      <c r="H107" t="s">
        <v>180</v>
      </c>
      <c r="I107" t="s">
        <v>107</v>
      </c>
      <c r="J107" s="60">
        <v>43239</v>
      </c>
      <c r="K107" t="str">
        <f t="shared" si="2"/>
        <v>Jaden Forde</v>
      </c>
      <c r="L107">
        <f t="shared" si="3"/>
        <v>12</v>
      </c>
    </row>
    <row r="108" spans="1:12" x14ac:dyDescent="0.2">
      <c r="A108" t="s">
        <v>181</v>
      </c>
      <c r="B108" t="s">
        <v>182</v>
      </c>
      <c r="C108" t="s">
        <v>100</v>
      </c>
      <c r="D108" t="s">
        <v>101</v>
      </c>
      <c r="E108" t="s">
        <v>42</v>
      </c>
      <c r="F108">
        <v>14</v>
      </c>
      <c r="G108">
        <v>75.3</v>
      </c>
      <c r="H108" t="s">
        <v>139</v>
      </c>
      <c r="I108" t="s">
        <v>107</v>
      </c>
      <c r="J108" s="60">
        <v>43218</v>
      </c>
      <c r="K108" t="str">
        <f t="shared" si="2"/>
        <v>Jeremy Freer</v>
      </c>
      <c r="L108">
        <f t="shared" si="3"/>
        <v>14</v>
      </c>
    </row>
    <row r="109" spans="1:12" x14ac:dyDescent="0.2">
      <c r="A109" t="s">
        <v>181</v>
      </c>
      <c r="B109" t="s">
        <v>182</v>
      </c>
      <c r="C109" t="s">
        <v>100</v>
      </c>
      <c r="D109" t="s">
        <v>101</v>
      </c>
      <c r="E109" t="s">
        <v>42</v>
      </c>
      <c r="F109">
        <v>13.4</v>
      </c>
      <c r="G109">
        <v>78.7</v>
      </c>
      <c r="H109" t="s">
        <v>139</v>
      </c>
      <c r="I109" t="s">
        <v>104</v>
      </c>
      <c r="J109" s="60">
        <v>43234</v>
      </c>
      <c r="K109" t="str">
        <f t="shared" si="2"/>
        <v>Jeremy Freer</v>
      </c>
      <c r="L109">
        <f t="shared" si="3"/>
        <v>13.4</v>
      </c>
    </row>
    <row r="110" spans="1:12" x14ac:dyDescent="0.2">
      <c r="A110" t="s">
        <v>181</v>
      </c>
      <c r="B110" t="s">
        <v>182</v>
      </c>
      <c r="C110" t="s">
        <v>100</v>
      </c>
      <c r="D110" t="s">
        <v>101</v>
      </c>
      <c r="E110" t="s">
        <v>42</v>
      </c>
      <c r="F110">
        <v>13.36</v>
      </c>
      <c r="G110">
        <v>78.900000000000006</v>
      </c>
      <c r="H110" t="s">
        <v>139</v>
      </c>
      <c r="I110" t="s">
        <v>107</v>
      </c>
      <c r="J110" s="60">
        <v>43239</v>
      </c>
      <c r="K110" t="str">
        <f t="shared" si="2"/>
        <v>Jeremy Freer</v>
      </c>
      <c r="L110">
        <f t="shared" si="3"/>
        <v>13.36</v>
      </c>
    </row>
    <row r="111" spans="1:12" x14ac:dyDescent="0.2">
      <c r="A111" t="s">
        <v>181</v>
      </c>
      <c r="B111" t="s">
        <v>182</v>
      </c>
      <c r="C111" t="s">
        <v>100</v>
      </c>
      <c r="D111" t="s">
        <v>101</v>
      </c>
      <c r="E111" t="s">
        <v>43</v>
      </c>
      <c r="F111">
        <v>28.9</v>
      </c>
      <c r="G111">
        <v>74.3</v>
      </c>
      <c r="H111" t="s">
        <v>139</v>
      </c>
      <c r="I111" t="s">
        <v>107</v>
      </c>
      <c r="J111" s="60">
        <v>43218</v>
      </c>
      <c r="K111" t="str">
        <f t="shared" si="2"/>
        <v>Jeremy Freer</v>
      </c>
      <c r="L111">
        <f t="shared" si="3"/>
        <v>28.9</v>
      </c>
    </row>
    <row r="112" spans="1:12" x14ac:dyDescent="0.2">
      <c r="A112" t="s">
        <v>181</v>
      </c>
      <c r="B112" t="s">
        <v>182</v>
      </c>
      <c r="C112" t="s">
        <v>100</v>
      </c>
      <c r="D112" t="s">
        <v>101</v>
      </c>
      <c r="E112" t="s">
        <v>43</v>
      </c>
      <c r="F112">
        <v>27.47</v>
      </c>
      <c r="G112">
        <v>78.099999999999994</v>
      </c>
      <c r="H112" t="s">
        <v>139</v>
      </c>
      <c r="I112" t="s">
        <v>107</v>
      </c>
      <c r="J112" s="60">
        <v>43239</v>
      </c>
      <c r="K112" t="str">
        <f t="shared" si="2"/>
        <v>Jeremy Freer</v>
      </c>
      <c r="L112">
        <f t="shared" si="3"/>
        <v>27.47</v>
      </c>
    </row>
    <row r="113" spans="1:12" x14ac:dyDescent="0.2">
      <c r="A113" t="s">
        <v>181</v>
      </c>
      <c r="B113" t="s">
        <v>182</v>
      </c>
      <c r="C113" t="s">
        <v>100</v>
      </c>
      <c r="D113" t="s">
        <v>101</v>
      </c>
      <c r="E113" t="s">
        <v>44</v>
      </c>
      <c r="F113">
        <v>63.6</v>
      </c>
      <c r="G113">
        <v>74.7</v>
      </c>
      <c r="H113" t="s">
        <v>139</v>
      </c>
      <c r="I113" t="s">
        <v>107</v>
      </c>
      <c r="J113" s="60">
        <v>43218</v>
      </c>
      <c r="K113" t="str">
        <f t="shared" si="2"/>
        <v>Jeremy Freer</v>
      </c>
      <c r="L113">
        <f t="shared" si="3"/>
        <v>63.6</v>
      </c>
    </row>
    <row r="114" spans="1:12" x14ac:dyDescent="0.2">
      <c r="A114" t="s">
        <v>181</v>
      </c>
      <c r="B114" t="s">
        <v>182</v>
      </c>
      <c r="C114" t="s">
        <v>100</v>
      </c>
      <c r="D114" t="s">
        <v>101</v>
      </c>
      <c r="E114" t="s">
        <v>44</v>
      </c>
      <c r="F114">
        <v>62.8</v>
      </c>
      <c r="G114">
        <v>75.7</v>
      </c>
      <c r="H114" t="s">
        <v>139</v>
      </c>
      <c r="I114" t="s">
        <v>104</v>
      </c>
      <c r="J114" s="60">
        <v>43234</v>
      </c>
      <c r="K114" t="str">
        <f t="shared" si="2"/>
        <v>Jeremy Freer</v>
      </c>
      <c r="L114">
        <f t="shared" si="3"/>
        <v>62.8</v>
      </c>
    </row>
    <row r="115" spans="1:12" x14ac:dyDescent="0.2">
      <c r="A115" t="s">
        <v>181</v>
      </c>
      <c r="B115" t="s">
        <v>182</v>
      </c>
      <c r="C115" t="s">
        <v>100</v>
      </c>
      <c r="D115" t="s">
        <v>101</v>
      </c>
      <c r="E115" t="s">
        <v>44</v>
      </c>
      <c r="F115">
        <v>60.51</v>
      </c>
      <c r="G115">
        <v>4751</v>
      </c>
      <c r="H115" t="s">
        <v>139</v>
      </c>
      <c r="I115" t="s">
        <v>107</v>
      </c>
      <c r="J115" s="60">
        <v>43239</v>
      </c>
      <c r="K115" t="str">
        <f t="shared" si="2"/>
        <v>Jeremy Freer</v>
      </c>
      <c r="L115">
        <f t="shared" si="3"/>
        <v>60.51</v>
      </c>
    </row>
    <row r="116" spans="1:12" x14ac:dyDescent="0.2">
      <c r="A116" t="s">
        <v>181</v>
      </c>
      <c r="B116" t="s">
        <v>182</v>
      </c>
      <c r="C116" t="s">
        <v>100</v>
      </c>
      <c r="D116" t="s">
        <v>106</v>
      </c>
      <c r="E116" t="s">
        <v>54</v>
      </c>
      <c r="F116">
        <v>4</v>
      </c>
      <c r="G116">
        <v>52</v>
      </c>
      <c r="H116" t="s">
        <v>139</v>
      </c>
      <c r="I116" t="s">
        <v>107</v>
      </c>
      <c r="J116" s="60">
        <v>43239</v>
      </c>
      <c r="K116" t="str">
        <f t="shared" si="2"/>
        <v>Jeremy Freer</v>
      </c>
      <c r="L116">
        <f t="shared" si="3"/>
        <v>4</v>
      </c>
    </row>
    <row r="117" spans="1:12" x14ac:dyDescent="0.2">
      <c r="A117" t="s">
        <v>181</v>
      </c>
      <c r="B117" t="s">
        <v>182</v>
      </c>
      <c r="C117" t="s">
        <v>100</v>
      </c>
      <c r="D117" t="s">
        <v>106</v>
      </c>
      <c r="E117" t="s">
        <v>55</v>
      </c>
      <c r="F117">
        <v>8.52</v>
      </c>
      <c r="G117">
        <v>52.4</v>
      </c>
      <c r="H117" t="s">
        <v>139</v>
      </c>
      <c r="I117" t="s">
        <v>107</v>
      </c>
      <c r="J117" s="60">
        <v>43218</v>
      </c>
      <c r="K117" t="str">
        <f t="shared" si="2"/>
        <v>Jeremy Freer</v>
      </c>
      <c r="L117">
        <f t="shared" si="3"/>
        <v>8.52</v>
      </c>
    </row>
    <row r="118" spans="1:12" x14ac:dyDescent="0.2">
      <c r="A118" t="s">
        <v>181</v>
      </c>
      <c r="B118" t="s">
        <v>182</v>
      </c>
      <c r="C118" t="s">
        <v>100</v>
      </c>
      <c r="D118" t="s">
        <v>106</v>
      </c>
      <c r="E118" t="s">
        <v>55</v>
      </c>
      <c r="F118">
        <v>8.6300000000000008</v>
      </c>
      <c r="G118">
        <v>53.1</v>
      </c>
      <c r="H118" t="s">
        <v>139</v>
      </c>
      <c r="I118" t="s">
        <v>107</v>
      </c>
      <c r="J118" s="60">
        <v>43239</v>
      </c>
      <c r="K118" t="str">
        <f t="shared" si="2"/>
        <v>Jeremy Freer</v>
      </c>
      <c r="L118">
        <f t="shared" si="3"/>
        <v>8.6300000000000008</v>
      </c>
    </row>
    <row r="119" spans="1:12" x14ac:dyDescent="0.2">
      <c r="A119" t="s">
        <v>183</v>
      </c>
      <c r="B119" t="s">
        <v>122</v>
      </c>
      <c r="C119" t="s">
        <v>100</v>
      </c>
      <c r="D119" t="s">
        <v>101</v>
      </c>
      <c r="E119" t="s">
        <v>174</v>
      </c>
      <c r="F119">
        <v>14.1</v>
      </c>
      <c r="G119">
        <v>0</v>
      </c>
      <c r="H119" t="s">
        <v>175</v>
      </c>
      <c r="I119" t="s">
        <v>124</v>
      </c>
      <c r="J119" s="60">
        <v>43211</v>
      </c>
      <c r="K119" t="str">
        <f t="shared" si="2"/>
        <v>John Noble</v>
      </c>
      <c r="L119">
        <f t="shared" si="3"/>
        <v>14.1</v>
      </c>
    </row>
    <row r="120" spans="1:12" x14ac:dyDescent="0.2">
      <c r="A120" t="s">
        <v>183</v>
      </c>
      <c r="B120" t="s">
        <v>122</v>
      </c>
      <c r="C120" t="s">
        <v>100</v>
      </c>
      <c r="D120" t="s">
        <v>101</v>
      </c>
      <c r="E120" t="s">
        <v>45</v>
      </c>
      <c r="F120">
        <v>210.77</v>
      </c>
      <c r="G120">
        <v>66.5</v>
      </c>
      <c r="H120" t="s">
        <v>175</v>
      </c>
      <c r="I120" t="s">
        <v>124</v>
      </c>
      <c r="J120" s="60">
        <v>43211</v>
      </c>
      <c r="K120" t="str">
        <f t="shared" si="2"/>
        <v>John Noble</v>
      </c>
      <c r="L120">
        <f t="shared" si="3"/>
        <v>210.77</v>
      </c>
    </row>
    <row r="121" spans="1:12" x14ac:dyDescent="0.2">
      <c r="A121" t="s">
        <v>184</v>
      </c>
      <c r="B121" t="s">
        <v>185</v>
      </c>
      <c r="C121" t="s">
        <v>100</v>
      </c>
      <c r="D121" t="s">
        <v>101</v>
      </c>
      <c r="E121" t="s">
        <v>45</v>
      </c>
      <c r="F121">
        <v>125.69</v>
      </c>
      <c r="G121">
        <v>86.6</v>
      </c>
      <c r="H121" t="s">
        <v>180</v>
      </c>
      <c r="I121" t="s">
        <v>109</v>
      </c>
      <c r="J121" s="60">
        <v>43229</v>
      </c>
      <c r="K121" t="str">
        <f t="shared" si="2"/>
        <v>Jonah Kramer</v>
      </c>
      <c r="L121">
        <f t="shared" si="3"/>
        <v>125.69</v>
      </c>
    </row>
    <row r="122" spans="1:12" x14ac:dyDescent="0.2">
      <c r="A122" t="s">
        <v>186</v>
      </c>
      <c r="B122" t="s">
        <v>187</v>
      </c>
      <c r="C122" t="s">
        <v>100</v>
      </c>
      <c r="D122" t="s">
        <v>101</v>
      </c>
      <c r="E122" t="s">
        <v>49</v>
      </c>
      <c r="F122">
        <v>1817.24</v>
      </c>
      <c r="G122">
        <v>88.8</v>
      </c>
      <c r="H122" t="s">
        <v>119</v>
      </c>
      <c r="I122" t="s">
        <v>120</v>
      </c>
      <c r="J122" s="60">
        <v>43239</v>
      </c>
      <c r="K122" t="str">
        <f t="shared" si="2"/>
        <v>Jonathan Poole</v>
      </c>
      <c r="L122">
        <f t="shared" si="3"/>
        <v>1817.24</v>
      </c>
    </row>
    <row r="123" spans="1:12" x14ac:dyDescent="0.2">
      <c r="A123" t="s">
        <v>188</v>
      </c>
      <c r="B123" t="s">
        <v>189</v>
      </c>
      <c r="C123" t="s">
        <v>100</v>
      </c>
      <c r="D123" t="s">
        <v>101</v>
      </c>
      <c r="E123" t="s">
        <v>47</v>
      </c>
      <c r="F123">
        <v>565.04999999999995</v>
      </c>
      <c r="G123">
        <v>77.900000000000006</v>
      </c>
      <c r="H123" t="s">
        <v>132</v>
      </c>
      <c r="I123" t="s">
        <v>107</v>
      </c>
      <c r="J123" s="60">
        <v>43239</v>
      </c>
      <c r="K123" t="str">
        <f t="shared" si="2"/>
        <v>Julian Barbour</v>
      </c>
      <c r="L123">
        <f t="shared" si="3"/>
        <v>565.04999999999995</v>
      </c>
    </row>
    <row r="124" spans="1:12" x14ac:dyDescent="0.2">
      <c r="A124" t="s">
        <v>190</v>
      </c>
      <c r="B124" t="s">
        <v>191</v>
      </c>
      <c r="C124" t="s">
        <v>100</v>
      </c>
      <c r="D124" t="s">
        <v>101</v>
      </c>
      <c r="E124" t="s">
        <v>44</v>
      </c>
      <c r="F124">
        <v>56.9</v>
      </c>
      <c r="G124">
        <v>75.900000000000006</v>
      </c>
      <c r="H124" t="s">
        <v>132</v>
      </c>
      <c r="I124" t="s">
        <v>107</v>
      </c>
      <c r="J124" s="60">
        <v>43218</v>
      </c>
      <c r="K124" t="str">
        <f t="shared" si="2"/>
        <v>Kerry Lewis</v>
      </c>
      <c r="L124">
        <f t="shared" si="3"/>
        <v>56.9</v>
      </c>
    </row>
    <row r="125" spans="1:12" x14ac:dyDescent="0.2">
      <c r="A125" t="s">
        <v>190</v>
      </c>
      <c r="B125" t="s">
        <v>191</v>
      </c>
      <c r="C125" t="s">
        <v>100</v>
      </c>
      <c r="D125" t="s">
        <v>106</v>
      </c>
      <c r="E125" t="s">
        <v>54</v>
      </c>
      <c r="F125">
        <v>6.19</v>
      </c>
      <c r="G125">
        <v>69.2</v>
      </c>
      <c r="H125" t="s">
        <v>132</v>
      </c>
      <c r="I125" t="s">
        <v>107</v>
      </c>
      <c r="J125" s="60">
        <v>43218</v>
      </c>
      <c r="K125" t="str">
        <f t="shared" si="2"/>
        <v>Kerry Lewis</v>
      </c>
      <c r="L125">
        <f t="shared" si="3"/>
        <v>6.19</v>
      </c>
    </row>
    <row r="126" spans="1:12" x14ac:dyDescent="0.2">
      <c r="A126" t="s">
        <v>192</v>
      </c>
      <c r="B126" t="s">
        <v>193</v>
      </c>
      <c r="C126" t="s">
        <v>100</v>
      </c>
      <c r="D126" t="s">
        <v>106</v>
      </c>
      <c r="E126" t="s">
        <v>58</v>
      </c>
      <c r="F126">
        <v>12.06</v>
      </c>
      <c r="G126">
        <v>52.2</v>
      </c>
      <c r="H126" t="s">
        <v>132</v>
      </c>
      <c r="I126" t="s">
        <v>107</v>
      </c>
      <c r="J126" s="60">
        <v>43239</v>
      </c>
      <c r="K126" t="str">
        <f t="shared" si="2"/>
        <v>Lamal King</v>
      </c>
      <c r="L126">
        <f t="shared" si="3"/>
        <v>12.06</v>
      </c>
    </row>
    <row r="127" spans="1:12" x14ac:dyDescent="0.2">
      <c r="A127" t="s">
        <v>192</v>
      </c>
      <c r="B127" t="s">
        <v>193</v>
      </c>
      <c r="C127" t="s">
        <v>100</v>
      </c>
      <c r="D127" t="s">
        <v>106</v>
      </c>
      <c r="E127" t="s">
        <v>59</v>
      </c>
      <c r="F127">
        <v>24.63</v>
      </c>
      <c r="G127">
        <v>28.4</v>
      </c>
      <c r="H127" t="s">
        <v>132</v>
      </c>
      <c r="I127" t="s">
        <v>107</v>
      </c>
      <c r="J127" s="60">
        <v>43239</v>
      </c>
      <c r="K127" t="str">
        <f t="shared" si="2"/>
        <v>Lamal King</v>
      </c>
      <c r="L127">
        <f t="shared" si="3"/>
        <v>24.63</v>
      </c>
    </row>
    <row r="128" spans="1:12" x14ac:dyDescent="0.2">
      <c r="A128" t="s">
        <v>194</v>
      </c>
      <c r="B128" t="s">
        <v>195</v>
      </c>
      <c r="C128" t="s">
        <v>100</v>
      </c>
      <c r="D128" t="s">
        <v>101</v>
      </c>
      <c r="E128" t="s">
        <v>44</v>
      </c>
      <c r="F128">
        <v>61.91</v>
      </c>
      <c r="G128">
        <v>4318</v>
      </c>
      <c r="H128" t="s">
        <v>132</v>
      </c>
      <c r="I128" t="s">
        <v>107</v>
      </c>
      <c r="J128" s="60">
        <v>43239</v>
      </c>
      <c r="K128" t="str">
        <f t="shared" si="2"/>
        <v>Lee-Marvin Tolentino</v>
      </c>
      <c r="L128">
        <f t="shared" si="3"/>
        <v>61.91</v>
      </c>
    </row>
    <row r="129" spans="1:12" x14ac:dyDescent="0.2">
      <c r="A129" t="s">
        <v>194</v>
      </c>
      <c r="B129" t="s">
        <v>195</v>
      </c>
      <c r="C129" t="s">
        <v>100</v>
      </c>
      <c r="D129" t="s">
        <v>101</v>
      </c>
      <c r="E129" t="s">
        <v>46</v>
      </c>
      <c r="F129">
        <v>300.72000000000003</v>
      </c>
      <c r="G129">
        <v>68.400000000000006</v>
      </c>
      <c r="H129" t="s">
        <v>132</v>
      </c>
      <c r="I129" t="s">
        <v>107</v>
      </c>
      <c r="J129" s="60">
        <v>43239</v>
      </c>
      <c r="K129" t="str">
        <f t="shared" si="2"/>
        <v>Lee-Marvin Tolentino</v>
      </c>
      <c r="L129">
        <f t="shared" si="3"/>
        <v>300.72000000000003</v>
      </c>
    </row>
    <row r="130" spans="1:12" x14ac:dyDescent="0.2">
      <c r="A130" t="s">
        <v>196</v>
      </c>
      <c r="B130" t="s">
        <v>197</v>
      </c>
      <c r="C130" t="s">
        <v>100</v>
      </c>
      <c r="D130" t="s">
        <v>101</v>
      </c>
      <c r="E130" t="s">
        <v>46</v>
      </c>
      <c r="F130">
        <v>285.39</v>
      </c>
      <c r="G130">
        <v>75.2</v>
      </c>
      <c r="H130" t="s">
        <v>119</v>
      </c>
      <c r="I130" t="s">
        <v>109</v>
      </c>
      <c r="J130" s="60">
        <v>43229</v>
      </c>
      <c r="K130" t="str">
        <f t="shared" si="2"/>
        <v>Luke Parker</v>
      </c>
      <c r="L130">
        <f t="shared" si="3"/>
        <v>285.39</v>
      </c>
    </row>
    <row r="131" spans="1:12" x14ac:dyDescent="0.2">
      <c r="A131" t="s">
        <v>196</v>
      </c>
      <c r="B131" t="s">
        <v>197</v>
      </c>
      <c r="C131" t="s">
        <v>100</v>
      </c>
      <c r="D131" t="s">
        <v>106</v>
      </c>
      <c r="E131" t="s">
        <v>60</v>
      </c>
      <c r="F131">
        <v>19.48</v>
      </c>
      <c r="G131">
        <v>26.3</v>
      </c>
      <c r="H131" t="s">
        <v>119</v>
      </c>
      <c r="I131" t="s">
        <v>107</v>
      </c>
      <c r="J131" s="60">
        <v>43218</v>
      </c>
      <c r="K131" t="str">
        <f t="shared" ref="K131:K194" si="4">CONCATENATE(A131," ",+B131)</f>
        <v>Luke Parker</v>
      </c>
      <c r="L131">
        <f t="shared" ref="L131:L194" si="5">F131</f>
        <v>19.48</v>
      </c>
    </row>
    <row r="132" spans="1:12" x14ac:dyDescent="0.2">
      <c r="A132" t="s">
        <v>196</v>
      </c>
      <c r="B132" t="s">
        <v>197</v>
      </c>
      <c r="C132" t="s">
        <v>100</v>
      </c>
      <c r="D132" t="s">
        <v>106</v>
      </c>
      <c r="E132" t="s">
        <v>58</v>
      </c>
      <c r="F132">
        <v>6.72</v>
      </c>
      <c r="G132">
        <v>29.5</v>
      </c>
      <c r="H132" t="s">
        <v>119</v>
      </c>
      <c r="I132" t="s">
        <v>107</v>
      </c>
      <c r="J132" s="60">
        <v>43218</v>
      </c>
      <c r="K132" t="str">
        <f t="shared" si="4"/>
        <v>Luke Parker</v>
      </c>
      <c r="L132">
        <f t="shared" si="5"/>
        <v>6.72</v>
      </c>
    </row>
    <row r="133" spans="1:12" x14ac:dyDescent="0.2">
      <c r="A133" t="s">
        <v>198</v>
      </c>
      <c r="B133" t="s">
        <v>199</v>
      </c>
      <c r="C133" t="s">
        <v>100</v>
      </c>
      <c r="D133" t="s">
        <v>101</v>
      </c>
      <c r="E133" t="s">
        <v>45</v>
      </c>
      <c r="F133">
        <v>135.35</v>
      </c>
      <c r="G133">
        <v>79.3</v>
      </c>
      <c r="H133" t="s">
        <v>139</v>
      </c>
      <c r="I133" t="s">
        <v>107</v>
      </c>
      <c r="J133" s="60">
        <v>43239</v>
      </c>
      <c r="K133" t="str">
        <f t="shared" si="4"/>
        <v>Marcin Kacperczyk</v>
      </c>
      <c r="L133">
        <f t="shared" si="5"/>
        <v>135.35</v>
      </c>
    </row>
    <row r="134" spans="1:12" x14ac:dyDescent="0.2">
      <c r="A134" t="s">
        <v>198</v>
      </c>
      <c r="B134" t="s">
        <v>199</v>
      </c>
      <c r="C134" t="s">
        <v>100</v>
      </c>
      <c r="D134" t="s">
        <v>101</v>
      </c>
      <c r="E134" t="s">
        <v>46</v>
      </c>
      <c r="F134">
        <v>291.39999999999998</v>
      </c>
      <c r="G134">
        <v>75.3</v>
      </c>
      <c r="H134" t="s">
        <v>139</v>
      </c>
      <c r="I134" t="s">
        <v>107</v>
      </c>
      <c r="J134" s="60">
        <v>43218</v>
      </c>
      <c r="K134" t="str">
        <f t="shared" si="4"/>
        <v>Marcin Kacperczyk</v>
      </c>
      <c r="L134">
        <f t="shared" si="5"/>
        <v>291.39999999999998</v>
      </c>
    </row>
    <row r="135" spans="1:12" x14ac:dyDescent="0.2">
      <c r="A135" t="s">
        <v>198</v>
      </c>
      <c r="B135" t="s">
        <v>199</v>
      </c>
      <c r="C135" t="s">
        <v>100</v>
      </c>
      <c r="D135" t="s">
        <v>101</v>
      </c>
      <c r="E135" t="s">
        <v>46</v>
      </c>
      <c r="F135">
        <v>288.7</v>
      </c>
      <c r="G135">
        <v>76</v>
      </c>
      <c r="H135" t="s">
        <v>139</v>
      </c>
      <c r="I135" t="s">
        <v>104</v>
      </c>
      <c r="J135" s="60">
        <v>43234</v>
      </c>
      <c r="K135" t="str">
        <f t="shared" si="4"/>
        <v>Marcin Kacperczyk</v>
      </c>
      <c r="L135">
        <f t="shared" si="5"/>
        <v>288.7</v>
      </c>
    </row>
    <row r="136" spans="1:12" x14ac:dyDescent="0.2">
      <c r="A136" t="s">
        <v>198</v>
      </c>
      <c r="B136" t="s">
        <v>199</v>
      </c>
      <c r="C136" t="s">
        <v>100</v>
      </c>
      <c r="D136" t="s">
        <v>101</v>
      </c>
      <c r="E136" t="s">
        <v>46</v>
      </c>
      <c r="F136">
        <v>285.64999999999998</v>
      </c>
      <c r="G136">
        <v>76.8</v>
      </c>
      <c r="H136" t="s">
        <v>139</v>
      </c>
      <c r="I136" t="s">
        <v>107</v>
      </c>
      <c r="J136" s="60">
        <v>43239</v>
      </c>
      <c r="K136" t="str">
        <f t="shared" si="4"/>
        <v>Marcin Kacperczyk</v>
      </c>
      <c r="L136">
        <f t="shared" si="5"/>
        <v>285.64999999999998</v>
      </c>
    </row>
    <row r="137" spans="1:12" x14ac:dyDescent="0.2">
      <c r="A137" t="s">
        <v>198</v>
      </c>
      <c r="B137" t="s">
        <v>199</v>
      </c>
      <c r="C137" t="s">
        <v>100</v>
      </c>
      <c r="D137" t="s">
        <v>106</v>
      </c>
      <c r="E137" t="s">
        <v>56</v>
      </c>
      <c r="F137">
        <v>1.3</v>
      </c>
      <c r="G137">
        <v>59.4</v>
      </c>
      <c r="H137" t="s">
        <v>139</v>
      </c>
      <c r="I137" t="s">
        <v>107</v>
      </c>
      <c r="J137" s="60">
        <v>43218</v>
      </c>
      <c r="K137" t="str">
        <f t="shared" si="4"/>
        <v>Marcin Kacperczyk</v>
      </c>
      <c r="L137">
        <f t="shared" si="5"/>
        <v>1.3</v>
      </c>
    </row>
    <row r="138" spans="1:12" x14ac:dyDescent="0.2">
      <c r="A138" t="s">
        <v>200</v>
      </c>
      <c r="B138" t="s">
        <v>201</v>
      </c>
      <c r="C138" t="s">
        <v>100</v>
      </c>
      <c r="D138" t="s">
        <v>101</v>
      </c>
      <c r="E138" t="s">
        <v>43</v>
      </c>
      <c r="F138">
        <v>23.93</v>
      </c>
      <c r="G138">
        <v>81.7</v>
      </c>
      <c r="H138" t="s">
        <v>132</v>
      </c>
      <c r="I138" t="s">
        <v>156</v>
      </c>
      <c r="J138" s="60">
        <v>43227</v>
      </c>
      <c r="K138" t="str">
        <f t="shared" si="4"/>
        <v>Michael McCagh</v>
      </c>
      <c r="L138">
        <f t="shared" si="5"/>
        <v>23.93</v>
      </c>
    </row>
    <row r="139" spans="1:12" x14ac:dyDescent="0.2">
      <c r="A139" t="s">
        <v>200</v>
      </c>
      <c r="B139" t="s">
        <v>201</v>
      </c>
      <c r="C139" t="s">
        <v>100</v>
      </c>
      <c r="D139" t="s">
        <v>101</v>
      </c>
      <c r="E139" t="s">
        <v>43</v>
      </c>
      <c r="F139">
        <v>24.33</v>
      </c>
      <c r="G139">
        <v>80.400000000000006</v>
      </c>
      <c r="H139" t="s">
        <v>132</v>
      </c>
      <c r="I139" t="s">
        <v>109</v>
      </c>
      <c r="J139" s="60">
        <v>43229</v>
      </c>
      <c r="K139" t="str">
        <f t="shared" si="4"/>
        <v>Michael McCagh</v>
      </c>
      <c r="L139">
        <f t="shared" si="5"/>
        <v>24.33</v>
      </c>
    </row>
    <row r="140" spans="1:12" x14ac:dyDescent="0.2">
      <c r="A140" t="s">
        <v>202</v>
      </c>
      <c r="B140" t="s">
        <v>203</v>
      </c>
      <c r="C140" t="s">
        <v>100</v>
      </c>
      <c r="D140" t="s">
        <v>101</v>
      </c>
      <c r="E140" t="s">
        <v>46</v>
      </c>
      <c r="F140">
        <v>292.66000000000003</v>
      </c>
      <c r="G140">
        <v>74.400000000000006</v>
      </c>
      <c r="H140" t="s">
        <v>139</v>
      </c>
      <c r="I140" t="s">
        <v>109</v>
      </c>
      <c r="J140" s="60">
        <v>43229</v>
      </c>
      <c r="K140" t="str">
        <f t="shared" si="4"/>
        <v>Michele Bottone</v>
      </c>
      <c r="L140">
        <f t="shared" si="5"/>
        <v>292.66000000000003</v>
      </c>
    </row>
    <row r="141" spans="1:12" x14ac:dyDescent="0.2">
      <c r="A141" t="s">
        <v>202</v>
      </c>
      <c r="B141" t="s">
        <v>203</v>
      </c>
      <c r="C141" t="s">
        <v>100</v>
      </c>
      <c r="D141" t="s">
        <v>101</v>
      </c>
      <c r="E141" t="s">
        <v>47</v>
      </c>
      <c r="F141">
        <v>619.58000000000004</v>
      </c>
      <c r="G141">
        <v>75.099999999999994</v>
      </c>
      <c r="H141" t="s">
        <v>139</v>
      </c>
      <c r="I141" t="s">
        <v>109</v>
      </c>
      <c r="J141" s="60">
        <v>43229</v>
      </c>
      <c r="K141" t="str">
        <f t="shared" si="4"/>
        <v>Michele Bottone</v>
      </c>
      <c r="L141">
        <f t="shared" si="5"/>
        <v>619.58000000000004</v>
      </c>
    </row>
    <row r="142" spans="1:12" x14ac:dyDescent="0.2">
      <c r="A142" t="s">
        <v>204</v>
      </c>
      <c r="B142" t="s">
        <v>205</v>
      </c>
      <c r="C142" t="s">
        <v>100</v>
      </c>
      <c r="D142" t="s">
        <v>101</v>
      </c>
      <c r="E142" t="s">
        <v>42</v>
      </c>
      <c r="F142">
        <v>12</v>
      </c>
      <c r="G142">
        <v>81.599999999999994</v>
      </c>
      <c r="H142" t="s">
        <v>132</v>
      </c>
      <c r="I142" t="s">
        <v>107</v>
      </c>
      <c r="J142" s="60">
        <v>43218</v>
      </c>
      <c r="K142" t="str">
        <f t="shared" si="4"/>
        <v>Miles Kershaw</v>
      </c>
      <c r="L142">
        <f t="shared" si="5"/>
        <v>12</v>
      </c>
    </row>
    <row r="143" spans="1:12" x14ac:dyDescent="0.2">
      <c r="A143" t="s">
        <v>204</v>
      </c>
      <c r="B143" t="s">
        <v>205</v>
      </c>
      <c r="C143" t="s">
        <v>100</v>
      </c>
      <c r="D143" t="s">
        <v>101</v>
      </c>
      <c r="E143" t="s">
        <v>42</v>
      </c>
      <c r="F143">
        <v>11.8</v>
      </c>
      <c r="G143">
        <v>83</v>
      </c>
      <c r="H143" t="s">
        <v>132</v>
      </c>
      <c r="I143" t="s">
        <v>156</v>
      </c>
      <c r="J143" s="60">
        <v>43227</v>
      </c>
      <c r="K143" t="str">
        <f t="shared" si="4"/>
        <v>Miles Kershaw</v>
      </c>
      <c r="L143">
        <f t="shared" si="5"/>
        <v>11.8</v>
      </c>
    </row>
    <row r="144" spans="1:12" x14ac:dyDescent="0.2">
      <c r="A144" t="s">
        <v>204</v>
      </c>
      <c r="B144" t="s">
        <v>205</v>
      </c>
      <c r="C144" t="s">
        <v>100</v>
      </c>
      <c r="D144" t="s">
        <v>101</v>
      </c>
      <c r="E144" t="s">
        <v>42</v>
      </c>
      <c r="F144">
        <v>11.74</v>
      </c>
      <c r="G144">
        <v>83.4</v>
      </c>
      <c r="H144" t="s">
        <v>132</v>
      </c>
      <c r="I144" t="s">
        <v>109</v>
      </c>
      <c r="J144" s="60">
        <v>43229</v>
      </c>
      <c r="K144" t="str">
        <f t="shared" si="4"/>
        <v>Miles Kershaw</v>
      </c>
      <c r="L144">
        <f t="shared" si="5"/>
        <v>11.74</v>
      </c>
    </row>
    <row r="145" spans="1:12" x14ac:dyDescent="0.2">
      <c r="A145" t="s">
        <v>204</v>
      </c>
      <c r="B145" t="s">
        <v>205</v>
      </c>
      <c r="C145" t="s">
        <v>100</v>
      </c>
      <c r="D145" t="s">
        <v>101</v>
      </c>
      <c r="E145" t="s">
        <v>43</v>
      </c>
      <c r="F145">
        <v>24.3</v>
      </c>
      <c r="G145">
        <v>79.5</v>
      </c>
      <c r="H145" t="s">
        <v>132</v>
      </c>
      <c r="I145" t="s">
        <v>107</v>
      </c>
      <c r="J145" s="60">
        <v>43218</v>
      </c>
      <c r="K145" t="str">
        <f t="shared" si="4"/>
        <v>Miles Kershaw</v>
      </c>
      <c r="L145">
        <f t="shared" si="5"/>
        <v>24.3</v>
      </c>
    </row>
    <row r="146" spans="1:12" x14ac:dyDescent="0.2">
      <c r="A146" t="s">
        <v>204</v>
      </c>
      <c r="B146" t="s">
        <v>205</v>
      </c>
      <c r="C146" t="s">
        <v>100</v>
      </c>
      <c r="D146" t="s">
        <v>101</v>
      </c>
      <c r="E146" t="s">
        <v>43</v>
      </c>
      <c r="F146">
        <v>23.73</v>
      </c>
      <c r="G146">
        <v>81.400000000000006</v>
      </c>
      <c r="H146" t="s">
        <v>132</v>
      </c>
      <c r="I146" t="s">
        <v>156</v>
      </c>
      <c r="J146" s="60">
        <v>43227</v>
      </c>
      <c r="K146" t="str">
        <f t="shared" si="4"/>
        <v>Miles Kershaw</v>
      </c>
      <c r="L146">
        <f t="shared" si="5"/>
        <v>23.73</v>
      </c>
    </row>
    <row r="147" spans="1:12" x14ac:dyDescent="0.2">
      <c r="A147" t="s">
        <v>204</v>
      </c>
      <c r="B147" t="s">
        <v>205</v>
      </c>
      <c r="C147" t="s">
        <v>100</v>
      </c>
      <c r="D147" t="s">
        <v>101</v>
      </c>
      <c r="E147" t="s">
        <v>44</v>
      </c>
      <c r="F147">
        <v>55.2</v>
      </c>
      <c r="G147">
        <v>78.2</v>
      </c>
      <c r="H147" t="s">
        <v>132</v>
      </c>
      <c r="I147" t="s">
        <v>107</v>
      </c>
      <c r="J147" s="60">
        <v>43218</v>
      </c>
      <c r="K147" t="str">
        <f t="shared" si="4"/>
        <v>Miles Kershaw</v>
      </c>
      <c r="L147">
        <f t="shared" si="5"/>
        <v>55.2</v>
      </c>
    </row>
    <row r="148" spans="1:12" x14ac:dyDescent="0.2">
      <c r="A148" t="s">
        <v>204</v>
      </c>
      <c r="B148" t="s">
        <v>205</v>
      </c>
      <c r="C148" t="s">
        <v>100</v>
      </c>
      <c r="D148" t="s">
        <v>101</v>
      </c>
      <c r="E148" t="s">
        <v>44</v>
      </c>
      <c r="F148">
        <v>53.37</v>
      </c>
      <c r="G148">
        <v>80.900000000000006</v>
      </c>
      <c r="H148" t="s">
        <v>132</v>
      </c>
      <c r="I148" t="s">
        <v>156</v>
      </c>
      <c r="J148" s="60">
        <v>43227</v>
      </c>
      <c r="K148" t="str">
        <f t="shared" si="4"/>
        <v>Miles Kershaw</v>
      </c>
      <c r="L148">
        <f t="shared" si="5"/>
        <v>53.37</v>
      </c>
    </row>
    <row r="149" spans="1:12" x14ac:dyDescent="0.2">
      <c r="A149" t="s">
        <v>204</v>
      </c>
      <c r="B149" t="s">
        <v>205</v>
      </c>
      <c r="C149" t="s">
        <v>100</v>
      </c>
      <c r="D149" t="s">
        <v>101</v>
      </c>
      <c r="E149" t="s">
        <v>44</v>
      </c>
      <c r="F149">
        <v>54.55</v>
      </c>
      <c r="G149">
        <v>79.2</v>
      </c>
      <c r="H149" t="s">
        <v>132</v>
      </c>
      <c r="I149" t="s">
        <v>109</v>
      </c>
      <c r="J149" s="60">
        <v>43229</v>
      </c>
      <c r="K149" t="str">
        <f t="shared" si="4"/>
        <v>Miles Kershaw</v>
      </c>
      <c r="L149">
        <f t="shared" si="5"/>
        <v>54.55</v>
      </c>
    </row>
    <row r="150" spans="1:12" x14ac:dyDescent="0.2">
      <c r="A150" t="s">
        <v>206</v>
      </c>
      <c r="B150" t="s">
        <v>207</v>
      </c>
      <c r="C150" t="s">
        <v>100</v>
      </c>
      <c r="D150" t="s">
        <v>101</v>
      </c>
      <c r="E150" t="s">
        <v>46</v>
      </c>
      <c r="F150">
        <v>289</v>
      </c>
      <c r="G150">
        <v>71.2</v>
      </c>
      <c r="H150" t="s">
        <v>132</v>
      </c>
      <c r="I150" t="s">
        <v>107</v>
      </c>
      <c r="J150" s="60">
        <v>43218</v>
      </c>
      <c r="K150" t="str">
        <f t="shared" si="4"/>
        <v>Nathan Wilkins</v>
      </c>
      <c r="L150">
        <f t="shared" si="5"/>
        <v>289</v>
      </c>
    </row>
    <row r="151" spans="1:12" x14ac:dyDescent="0.2">
      <c r="A151" t="s">
        <v>206</v>
      </c>
      <c r="B151" t="s">
        <v>207</v>
      </c>
      <c r="C151" t="s">
        <v>100</v>
      </c>
      <c r="D151" t="s">
        <v>101</v>
      </c>
      <c r="E151" t="s">
        <v>48</v>
      </c>
      <c r="F151">
        <v>986.1</v>
      </c>
      <c r="G151">
        <v>76.8</v>
      </c>
      <c r="H151" t="s">
        <v>132</v>
      </c>
      <c r="I151" t="s">
        <v>107</v>
      </c>
      <c r="J151" s="60">
        <v>43218</v>
      </c>
      <c r="K151" t="str">
        <f t="shared" si="4"/>
        <v>Nathan Wilkins</v>
      </c>
      <c r="L151">
        <f t="shared" si="5"/>
        <v>986.1</v>
      </c>
    </row>
    <row r="152" spans="1:12" x14ac:dyDescent="0.2">
      <c r="A152" t="s">
        <v>208</v>
      </c>
      <c r="B152" t="s">
        <v>209</v>
      </c>
      <c r="C152" t="s">
        <v>100</v>
      </c>
      <c r="D152" t="s">
        <v>101</v>
      </c>
      <c r="E152" t="s">
        <v>50</v>
      </c>
      <c r="F152">
        <v>28.08</v>
      </c>
      <c r="G152">
        <v>46.8</v>
      </c>
      <c r="H152" t="s">
        <v>119</v>
      </c>
      <c r="I152" t="s">
        <v>107</v>
      </c>
      <c r="J152" s="60">
        <v>43239</v>
      </c>
      <c r="K152" t="str">
        <f t="shared" si="4"/>
        <v>Nicola Barberis Negra</v>
      </c>
      <c r="L152">
        <f t="shared" si="5"/>
        <v>28.08</v>
      </c>
    </row>
    <row r="153" spans="1:12" x14ac:dyDescent="0.2">
      <c r="A153" t="s">
        <v>208</v>
      </c>
      <c r="B153" t="s">
        <v>209</v>
      </c>
      <c r="C153" t="s">
        <v>100</v>
      </c>
      <c r="D153" t="s">
        <v>101</v>
      </c>
      <c r="E153" t="s">
        <v>114</v>
      </c>
      <c r="F153">
        <v>75.3</v>
      </c>
      <c r="G153">
        <v>65.8</v>
      </c>
      <c r="H153" t="s">
        <v>119</v>
      </c>
      <c r="I153" t="s">
        <v>107</v>
      </c>
      <c r="J153" s="60">
        <v>43218</v>
      </c>
      <c r="K153" t="str">
        <f t="shared" si="4"/>
        <v>Nicola Barberis Negra</v>
      </c>
      <c r="L153">
        <f t="shared" si="5"/>
        <v>75.3</v>
      </c>
    </row>
    <row r="154" spans="1:12" x14ac:dyDescent="0.2">
      <c r="A154" t="s">
        <v>208</v>
      </c>
      <c r="B154" t="s">
        <v>209</v>
      </c>
      <c r="C154" t="s">
        <v>100</v>
      </c>
      <c r="D154" t="s">
        <v>101</v>
      </c>
      <c r="E154" t="s">
        <v>51</v>
      </c>
      <c r="F154">
        <v>420</v>
      </c>
      <c r="G154">
        <v>78.7</v>
      </c>
      <c r="H154" t="s">
        <v>119</v>
      </c>
      <c r="I154" t="s">
        <v>107</v>
      </c>
      <c r="J154" s="60">
        <v>43218</v>
      </c>
      <c r="K154" t="str">
        <f t="shared" si="4"/>
        <v>Nicola Barberis Negra</v>
      </c>
      <c r="L154">
        <f t="shared" si="5"/>
        <v>420</v>
      </c>
    </row>
    <row r="155" spans="1:12" x14ac:dyDescent="0.2">
      <c r="A155" t="s">
        <v>208</v>
      </c>
      <c r="B155" t="s">
        <v>209</v>
      </c>
      <c r="C155" t="s">
        <v>100</v>
      </c>
      <c r="D155" t="s">
        <v>101</v>
      </c>
      <c r="E155" t="s">
        <v>51</v>
      </c>
      <c r="F155">
        <v>415.78</v>
      </c>
      <c r="G155">
        <v>79.5</v>
      </c>
      <c r="H155" t="s">
        <v>119</v>
      </c>
      <c r="I155" t="s">
        <v>109</v>
      </c>
      <c r="J155" s="60">
        <v>43229</v>
      </c>
      <c r="K155" t="str">
        <f t="shared" si="4"/>
        <v>Nicola Barberis Negra</v>
      </c>
      <c r="L155">
        <f t="shared" si="5"/>
        <v>415.78</v>
      </c>
    </row>
    <row r="156" spans="1:12" x14ac:dyDescent="0.2">
      <c r="A156" t="s">
        <v>208</v>
      </c>
      <c r="B156" t="s">
        <v>209</v>
      </c>
      <c r="C156" t="s">
        <v>100</v>
      </c>
      <c r="D156" t="s">
        <v>101</v>
      </c>
      <c r="E156" t="s">
        <v>53</v>
      </c>
      <c r="F156">
        <v>636.54999999999995</v>
      </c>
      <c r="G156">
        <v>79</v>
      </c>
      <c r="H156" t="s">
        <v>119</v>
      </c>
      <c r="I156" t="s">
        <v>107</v>
      </c>
      <c r="J156" s="60">
        <v>43239</v>
      </c>
      <c r="K156" t="str">
        <f t="shared" si="4"/>
        <v>Nicola Barberis Negra</v>
      </c>
      <c r="L156">
        <f t="shared" si="5"/>
        <v>636.54999999999995</v>
      </c>
    </row>
    <row r="157" spans="1:12" x14ac:dyDescent="0.2">
      <c r="A157" t="s">
        <v>208</v>
      </c>
      <c r="B157" t="s">
        <v>209</v>
      </c>
      <c r="C157" t="s">
        <v>100</v>
      </c>
      <c r="D157" t="s">
        <v>101</v>
      </c>
      <c r="E157" t="s">
        <v>46</v>
      </c>
      <c r="F157">
        <v>280.99</v>
      </c>
      <c r="G157">
        <v>75.8</v>
      </c>
      <c r="H157" t="s">
        <v>119</v>
      </c>
      <c r="I157" t="s">
        <v>109</v>
      </c>
      <c r="J157" s="60">
        <v>43229</v>
      </c>
      <c r="K157" t="str">
        <f t="shared" si="4"/>
        <v>Nicola Barberis Negra</v>
      </c>
      <c r="L157">
        <f t="shared" si="5"/>
        <v>280.99</v>
      </c>
    </row>
    <row r="158" spans="1:12" x14ac:dyDescent="0.2">
      <c r="A158" t="s">
        <v>208</v>
      </c>
      <c r="B158" t="s">
        <v>209</v>
      </c>
      <c r="C158" t="s">
        <v>100</v>
      </c>
      <c r="D158" t="s">
        <v>101</v>
      </c>
      <c r="E158" t="s">
        <v>46</v>
      </c>
      <c r="F158">
        <v>279.2</v>
      </c>
      <c r="G158">
        <v>76.3</v>
      </c>
      <c r="H158" t="s">
        <v>119</v>
      </c>
      <c r="I158" t="s">
        <v>104</v>
      </c>
      <c r="J158" s="60">
        <v>43234</v>
      </c>
      <c r="K158" t="str">
        <f t="shared" si="4"/>
        <v>Nicola Barberis Negra</v>
      </c>
      <c r="L158">
        <f t="shared" si="5"/>
        <v>279.2</v>
      </c>
    </row>
    <row r="159" spans="1:12" x14ac:dyDescent="0.2">
      <c r="A159" t="s">
        <v>208</v>
      </c>
      <c r="B159" t="s">
        <v>209</v>
      </c>
      <c r="C159" t="s">
        <v>100</v>
      </c>
      <c r="D159" t="s">
        <v>101</v>
      </c>
      <c r="E159" t="s">
        <v>47</v>
      </c>
      <c r="F159">
        <v>615.85</v>
      </c>
      <c r="G159">
        <v>73.900000000000006</v>
      </c>
      <c r="H159" t="s">
        <v>119</v>
      </c>
      <c r="I159" t="s">
        <v>109</v>
      </c>
      <c r="J159" s="60">
        <v>43229</v>
      </c>
      <c r="K159" t="str">
        <f t="shared" si="4"/>
        <v>Nicola Barberis Negra</v>
      </c>
      <c r="L159">
        <f t="shared" si="5"/>
        <v>615.85</v>
      </c>
    </row>
    <row r="160" spans="1:12" x14ac:dyDescent="0.2">
      <c r="A160" t="s">
        <v>208</v>
      </c>
      <c r="B160" t="s">
        <v>209</v>
      </c>
      <c r="C160" t="s">
        <v>100</v>
      </c>
      <c r="D160" t="s">
        <v>101</v>
      </c>
      <c r="E160" t="s">
        <v>102</v>
      </c>
      <c r="F160">
        <v>763.4</v>
      </c>
      <c r="G160">
        <v>0</v>
      </c>
      <c r="H160" t="s">
        <v>119</v>
      </c>
      <c r="I160" t="s">
        <v>104</v>
      </c>
      <c r="J160" s="60">
        <v>43234</v>
      </c>
      <c r="K160" t="str">
        <f t="shared" si="4"/>
        <v>Nicola Barberis Negra</v>
      </c>
      <c r="L160">
        <f t="shared" si="5"/>
        <v>763.4</v>
      </c>
    </row>
    <row r="161" spans="1:12" x14ac:dyDescent="0.2">
      <c r="A161" t="s">
        <v>208</v>
      </c>
      <c r="B161" t="s">
        <v>209</v>
      </c>
      <c r="C161" t="s">
        <v>100</v>
      </c>
      <c r="D161" t="s">
        <v>106</v>
      </c>
      <c r="E161" t="s">
        <v>60</v>
      </c>
      <c r="F161">
        <v>12.29</v>
      </c>
      <c r="G161">
        <v>16.600000000000001</v>
      </c>
      <c r="H161" t="s">
        <v>119</v>
      </c>
      <c r="I161" t="s">
        <v>104</v>
      </c>
      <c r="J161" s="60">
        <v>43234</v>
      </c>
      <c r="K161" t="str">
        <f t="shared" si="4"/>
        <v>Nicola Barberis Negra</v>
      </c>
      <c r="L161">
        <f t="shared" si="5"/>
        <v>12.29</v>
      </c>
    </row>
    <row r="162" spans="1:12" x14ac:dyDescent="0.2">
      <c r="A162" t="s">
        <v>208</v>
      </c>
      <c r="B162" t="s">
        <v>209</v>
      </c>
      <c r="C162" t="s">
        <v>100</v>
      </c>
      <c r="D162" t="s">
        <v>106</v>
      </c>
      <c r="E162" t="s">
        <v>59</v>
      </c>
      <c r="F162">
        <v>11.57</v>
      </c>
      <c r="G162">
        <v>13.7</v>
      </c>
      <c r="H162" t="s">
        <v>119</v>
      </c>
      <c r="I162" t="s">
        <v>109</v>
      </c>
      <c r="J162" s="60">
        <v>43229</v>
      </c>
      <c r="K162" t="str">
        <f t="shared" si="4"/>
        <v>Nicola Barberis Negra</v>
      </c>
      <c r="L162">
        <f t="shared" si="5"/>
        <v>11.57</v>
      </c>
    </row>
    <row r="163" spans="1:12" x14ac:dyDescent="0.2">
      <c r="A163" t="s">
        <v>208</v>
      </c>
      <c r="B163" t="s">
        <v>209</v>
      </c>
      <c r="C163" t="s">
        <v>100</v>
      </c>
      <c r="D163" t="s">
        <v>106</v>
      </c>
      <c r="E163" t="s">
        <v>56</v>
      </c>
      <c r="F163">
        <v>1.4</v>
      </c>
      <c r="G163">
        <v>61.4</v>
      </c>
      <c r="H163" t="s">
        <v>119</v>
      </c>
      <c r="I163" t="s">
        <v>107</v>
      </c>
      <c r="J163" s="60">
        <v>43239</v>
      </c>
      <c r="K163" t="str">
        <f t="shared" si="4"/>
        <v>Nicola Barberis Negra</v>
      </c>
      <c r="L163">
        <f t="shared" si="5"/>
        <v>1.4</v>
      </c>
    </row>
    <row r="164" spans="1:12" x14ac:dyDescent="0.2">
      <c r="A164" t="s">
        <v>208</v>
      </c>
      <c r="B164" t="s">
        <v>209</v>
      </c>
      <c r="C164" t="s">
        <v>100</v>
      </c>
      <c r="D164" t="s">
        <v>106</v>
      </c>
      <c r="E164" t="s">
        <v>57</v>
      </c>
      <c r="F164">
        <v>1.6</v>
      </c>
      <c r="G164">
        <v>27.7</v>
      </c>
      <c r="H164" t="s">
        <v>119</v>
      </c>
      <c r="I164" t="s">
        <v>107</v>
      </c>
      <c r="J164" s="60">
        <v>43218</v>
      </c>
      <c r="K164" t="str">
        <f t="shared" si="4"/>
        <v>Nicola Barberis Negra</v>
      </c>
      <c r="L164">
        <f t="shared" si="5"/>
        <v>1.6</v>
      </c>
    </row>
    <row r="165" spans="1:12" x14ac:dyDescent="0.2">
      <c r="A165" t="s">
        <v>208</v>
      </c>
      <c r="B165" t="s">
        <v>209</v>
      </c>
      <c r="C165" t="s">
        <v>100</v>
      </c>
      <c r="D165" t="s">
        <v>106</v>
      </c>
      <c r="E165" t="s">
        <v>57</v>
      </c>
      <c r="F165">
        <v>1.2</v>
      </c>
      <c r="G165">
        <v>20.8</v>
      </c>
      <c r="H165" t="s">
        <v>119</v>
      </c>
      <c r="I165" t="s">
        <v>109</v>
      </c>
      <c r="J165" s="60">
        <v>43229</v>
      </c>
      <c r="K165" t="str">
        <f t="shared" si="4"/>
        <v>Nicola Barberis Negra</v>
      </c>
      <c r="L165">
        <f t="shared" si="5"/>
        <v>1.2</v>
      </c>
    </row>
    <row r="166" spans="1:12" x14ac:dyDescent="0.2">
      <c r="A166" t="s">
        <v>208</v>
      </c>
      <c r="B166" t="s">
        <v>209</v>
      </c>
      <c r="C166" t="s">
        <v>100</v>
      </c>
      <c r="D166" t="s">
        <v>106</v>
      </c>
      <c r="E166" t="s">
        <v>57</v>
      </c>
      <c r="F166">
        <v>1.1000000000000001</v>
      </c>
      <c r="G166">
        <v>19.100000000000001</v>
      </c>
      <c r="H166" t="s">
        <v>119</v>
      </c>
      <c r="I166" t="s">
        <v>107</v>
      </c>
      <c r="J166" s="60">
        <v>43239</v>
      </c>
      <c r="K166" t="str">
        <f t="shared" si="4"/>
        <v>Nicola Barberis Negra</v>
      </c>
      <c r="L166">
        <f t="shared" si="5"/>
        <v>1.1000000000000001</v>
      </c>
    </row>
    <row r="167" spans="1:12" x14ac:dyDescent="0.2">
      <c r="A167" t="s">
        <v>210</v>
      </c>
      <c r="B167" t="s">
        <v>211</v>
      </c>
      <c r="C167" t="s">
        <v>100</v>
      </c>
      <c r="D167" t="s">
        <v>101</v>
      </c>
      <c r="E167" t="s">
        <v>47</v>
      </c>
      <c r="F167">
        <v>689.83</v>
      </c>
      <c r="G167">
        <v>68</v>
      </c>
      <c r="H167" t="s">
        <v>139</v>
      </c>
      <c r="I167" t="s">
        <v>109</v>
      </c>
      <c r="J167" s="60">
        <v>43229</v>
      </c>
      <c r="K167" t="str">
        <f t="shared" si="4"/>
        <v>Patrick Thielemans</v>
      </c>
      <c r="L167">
        <f t="shared" si="5"/>
        <v>689.83</v>
      </c>
    </row>
    <row r="168" spans="1:12" x14ac:dyDescent="0.2">
      <c r="A168" t="s">
        <v>210</v>
      </c>
      <c r="B168" t="s">
        <v>211</v>
      </c>
      <c r="C168" t="s">
        <v>100</v>
      </c>
      <c r="D168" t="s">
        <v>101</v>
      </c>
      <c r="E168" t="s">
        <v>47</v>
      </c>
      <c r="F168">
        <v>675.14</v>
      </c>
      <c r="G168">
        <v>69.5</v>
      </c>
      <c r="H168" t="s">
        <v>139</v>
      </c>
      <c r="I168" t="s">
        <v>107</v>
      </c>
      <c r="J168" s="60">
        <v>43239</v>
      </c>
      <c r="K168" t="str">
        <f t="shared" si="4"/>
        <v>Patrick Thielemans</v>
      </c>
      <c r="L168">
        <f t="shared" si="5"/>
        <v>675.14</v>
      </c>
    </row>
    <row r="169" spans="1:12" x14ac:dyDescent="0.2">
      <c r="A169" t="s">
        <v>212</v>
      </c>
      <c r="B169" t="s">
        <v>213</v>
      </c>
      <c r="C169" t="s">
        <v>100</v>
      </c>
      <c r="D169" t="s">
        <v>101</v>
      </c>
      <c r="E169" t="s">
        <v>45</v>
      </c>
      <c r="F169">
        <v>145.30000000000001</v>
      </c>
      <c r="G169">
        <v>80</v>
      </c>
      <c r="H169" t="s">
        <v>142</v>
      </c>
      <c r="I169" t="s">
        <v>107</v>
      </c>
      <c r="J169" s="60">
        <v>43218</v>
      </c>
      <c r="K169" t="str">
        <f t="shared" si="4"/>
        <v>Peter Clarke</v>
      </c>
      <c r="L169">
        <f t="shared" si="5"/>
        <v>145.30000000000001</v>
      </c>
    </row>
    <row r="170" spans="1:12" x14ac:dyDescent="0.2">
      <c r="A170" t="s">
        <v>212</v>
      </c>
      <c r="B170" t="s">
        <v>213</v>
      </c>
      <c r="C170" t="s">
        <v>100</v>
      </c>
      <c r="D170" t="s">
        <v>101</v>
      </c>
      <c r="E170" t="s">
        <v>46</v>
      </c>
      <c r="F170">
        <v>291.2</v>
      </c>
      <c r="G170">
        <v>80.8</v>
      </c>
      <c r="H170" t="s">
        <v>142</v>
      </c>
      <c r="I170" t="s">
        <v>107</v>
      </c>
      <c r="J170" s="60">
        <v>43218</v>
      </c>
      <c r="K170" t="str">
        <f t="shared" si="4"/>
        <v>Peter Clarke</v>
      </c>
      <c r="L170">
        <f t="shared" si="5"/>
        <v>291.2</v>
      </c>
    </row>
    <row r="171" spans="1:12" x14ac:dyDescent="0.2">
      <c r="A171" t="s">
        <v>212</v>
      </c>
      <c r="B171" t="s">
        <v>213</v>
      </c>
      <c r="C171" t="s">
        <v>100</v>
      </c>
      <c r="D171" t="s">
        <v>101</v>
      </c>
      <c r="E171" t="s">
        <v>46</v>
      </c>
      <c r="F171">
        <v>289.60000000000002</v>
      </c>
      <c r="G171">
        <v>81.2</v>
      </c>
      <c r="H171" t="s">
        <v>142</v>
      </c>
      <c r="I171" t="s">
        <v>104</v>
      </c>
      <c r="J171" s="60">
        <v>43234</v>
      </c>
      <c r="K171" t="str">
        <f t="shared" si="4"/>
        <v>Peter Clarke</v>
      </c>
      <c r="L171">
        <f t="shared" si="5"/>
        <v>289.60000000000002</v>
      </c>
    </row>
    <row r="172" spans="1:12" x14ac:dyDescent="0.2">
      <c r="A172" t="s">
        <v>214</v>
      </c>
      <c r="B172" t="s">
        <v>215</v>
      </c>
      <c r="C172" t="s">
        <v>100</v>
      </c>
      <c r="D172" t="s">
        <v>101</v>
      </c>
      <c r="E172" t="s">
        <v>45</v>
      </c>
      <c r="F172">
        <v>150.5</v>
      </c>
      <c r="G172">
        <v>67.2</v>
      </c>
      <c r="H172" t="s">
        <v>132</v>
      </c>
      <c r="I172" t="s">
        <v>107</v>
      </c>
      <c r="J172" s="60">
        <v>43218</v>
      </c>
      <c r="K172" t="str">
        <f t="shared" si="4"/>
        <v>Philip Whitehouse</v>
      </c>
      <c r="L172">
        <f t="shared" si="5"/>
        <v>150.5</v>
      </c>
    </row>
    <row r="173" spans="1:12" x14ac:dyDescent="0.2">
      <c r="A173" t="s">
        <v>214</v>
      </c>
      <c r="B173" t="s">
        <v>215</v>
      </c>
      <c r="C173" t="s">
        <v>100</v>
      </c>
      <c r="D173" t="s">
        <v>101</v>
      </c>
      <c r="E173" t="s">
        <v>46</v>
      </c>
      <c r="F173">
        <v>303</v>
      </c>
      <c r="G173">
        <v>67.900000000000006</v>
      </c>
      <c r="H173" t="s">
        <v>132</v>
      </c>
      <c r="I173" t="s">
        <v>107</v>
      </c>
      <c r="J173" s="60">
        <v>43218</v>
      </c>
      <c r="K173" t="str">
        <f t="shared" si="4"/>
        <v>Philip Whitehouse</v>
      </c>
      <c r="L173">
        <f t="shared" si="5"/>
        <v>303</v>
      </c>
    </row>
    <row r="174" spans="1:12" x14ac:dyDescent="0.2">
      <c r="A174" t="s">
        <v>214</v>
      </c>
      <c r="B174" t="s">
        <v>215</v>
      </c>
      <c r="C174" t="s">
        <v>100</v>
      </c>
      <c r="D174" t="s">
        <v>101</v>
      </c>
      <c r="E174" t="s">
        <v>47</v>
      </c>
      <c r="F174">
        <v>632.26</v>
      </c>
      <c r="G174">
        <v>69.599999999999994</v>
      </c>
      <c r="H174" t="s">
        <v>132</v>
      </c>
      <c r="I174" t="s">
        <v>109</v>
      </c>
      <c r="J174" s="60">
        <v>43229</v>
      </c>
      <c r="K174" t="str">
        <f t="shared" si="4"/>
        <v>Philip Whitehouse</v>
      </c>
      <c r="L174">
        <f t="shared" si="5"/>
        <v>632.26</v>
      </c>
    </row>
    <row r="175" spans="1:12" x14ac:dyDescent="0.2">
      <c r="A175" t="s">
        <v>216</v>
      </c>
      <c r="B175" t="s">
        <v>217</v>
      </c>
      <c r="C175" t="s">
        <v>100</v>
      </c>
      <c r="D175" t="s">
        <v>101</v>
      </c>
      <c r="E175" t="s">
        <v>42</v>
      </c>
      <c r="F175">
        <v>14.01</v>
      </c>
      <c r="G175">
        <v>86.5</v>
      </c>
      <c r="H175" t="s">
        <v>175</v>
      </c>
      <c r="I175" t="s">
        <v>124</v>
      </c>
      <c r="J175" s="60">
        <v>43211</v>
      </c>
      <c r="K175" t="str">
        <f t="shared" si="4"/>
        <v>Reilly Ayres</v>
      </c>
      <c r="L175">
        <f t="shared" si="5"/>
        <v>14.01</v>
      </c>
    </row>
    <row r="176" spans="1:12" x14ac:dyDescent="0.2">
      <c r="A176" t="s">
        <v>216</v>
      </c>
      <c r="B176" t="s">
        <v>217</v>
      </c>
      <c r="C176" t="s">
        <v>100</v>
      </c>
      <c r="D176" t="s">
        <v>101</v>
      </c>
      <c r="E176" t="s">
        <v>45</v>
      </c>
      <c r="F176">
        <v>225.06</v>
      </c>
      <c r="G176">
        <v>58.9</v>
      </c>
      <c r="H176" t="s">
        <v>175</v>
      </c>
      <c r="I176" t="s">
        <v>124</v>
      </c>
      <c r="J176" s="60">
        <v>43211</v>
      </c>
      <c r="K176" t="str">
        <f t="shared" si="4"/>
        <v>Reilly Ayres</v>
      </c>
      <c r="L176">
        <f t="shared" si="5"/>
        <v>225.06</v>
      </c>
    </row>
    <row r="177" spans="1:12" x14ac:dyDescent="0.2">
      <c r="A177" t="s">
        <v>216</v>
      </c>
      <c r="B177" t="s">
        <v>217</v>
      </c>
      <c r="C177" t="s">
        <v>100</v>
      </c>
      <c r="D177" t="s">
        <v>106</v>
      </c>
      <c r="E177" t="s">
        <v>54</v>
      </c>
      <c r="F177">
        <v>1.72</v>
      </c>
      <c r="G177">
        <v>35.700000000000003</v>
      </c>
      <c r="H177" t="s">
        <v>175</v>
      </c>
      <c r="I177" t="s">
        <v>124</v>
      </c>
      <c r="J177" s="60">
        <v>43211</v>
      </c>
      <c r="K177" t="str">
        <f t="shared" si="4"/>
        <v>Reilly Ayres</v>
      </c>
      <c r="L177">
        <f t="shared" si="5"/>
        <v>1.72</v>
      </c>
    </row>
    <row r="178" spans="1:12" x14ac:dyDescent="0.2">
      <c r="A178" t="s">
        <v>218</v>
      </c>
      <c r="B178" t="s">
        <v>219</v>
      </c>
      <c r="C178" t="s">
        <v>100</v>
      </c>
      <c r="D178" t="s">
        <v>106</v>
      </c>
      <c r="E178" t="s">
        <v>78</v>
      </c>
      <c r="F178">
        <v>18.84</v>
      </c>
      <c r="G178">
        <v>31</v>
      </c>
      <c r="H178" t="s">
        <v>153</v>
      </c>
      <c r="I178" t="s">
        <v>104</v>
      </c>
      <c r="J178" s="60">
        <v>43234</v>
      </c>
      <c r="K178" t="str">
        <f t="shared" si="4"/>
        <v>Sean O'Keeffe</v>
      </c>
      <c r="L178">
        <f t="shared" si="5"/>
        <v>18.84</v>
      </c>
    </row>
    <row r="179" spans="1:12" x14ac:dyDescent="0.2">
      <c r="A179" t="s">
        <v>218</v>
      </c>
      <c r="B179" t="s">
        <v>219</v>
      </c>
      <c r="C179" t="s">
        <v>100</v>
      </c>
      <c r="D179" t="s">
        <v>106</v>
      </c>
      <c r="E179" t="s">
        <v>72</v>
      </c>
      <c r="F179">
        <v>7.52</v>
      </c>
      <c r="G179">
        <v>45.4</v>
      </c>
      <c r="H179" t="s">
        <v>153</v>
      </c>
      <c r="I179" t="s">
        <v>104</v>
      </c>
      <c r="J179" s="60">
        <v>43234</v>
      </c>
      <c r="K179" t="str">
        <f t="shared" si="4"/>
        <v>Sean O'Keeffe</v>
      </c>
      <c r="L179">
        <f t="shared" si="5"/>
        <v>7.52</v>
      </c>
    </row>
    <row r="180" spans="1:12" x14ac:dyDescent="0.2">
      <c r="A180" t="s">
        <v>218</v>
      </c>
      <c r="B180" t="s">
        <v>219</v>
      </c>
      <c r="C180" t="s">
        <v>100</v>
      </c>
      <c r="D180" t="s">
        <v>106</v>
      </c>
      <c r="E180" t="s">
        <v>56</v>
      </c>
      <c r="F180">
        <v>1.35</v>
      </c>
      <c r="G180">
        <v>74.599999999999994</v>
      </c>
      <c r="H180" t="s">
        <v>153</v>
      </c>
      <c r="I180" t="s">
        <v>104</v>
      </c>
      <c r="J180" s="60">
        <v>43234</v>
      </c>
      <c r="K180" t="str">
        <f t="shared" si="4"/>
        <v>Sean O'Keeffe</v>
      </c>
      <c r="L180">
        <f t="shared" si="5"/>
        <v>1.35</v>
      </c>
    </row>
    <row r="181" spans="1:12" x14ac:dyDescent="0.2">
      <c r="A181" t="s">
        <v>220</v>
      </c>
      <c r="B181" t="s">
        <v>221</v>
      </c>
      <c r="C181" t="s">
        <v>100</v>
      </c>
      <c r="D181" t="s">
        <v>101</v>
      </c>
      <c r="E181" t="s">
        <v>46</v>
      </c>
      <c r="F181">
        <v>273.51</v>
      </c>
      <c r="G181">
        <v>81.400000000000006</v>
      </c>
      <c r="H181" t="s">
        <v>139</v>
      </c>
      <c r="I181" t="s">
        <v>109</v>
      </c>
      <c r="J181" s="60">
        <v>43229</v>
      </c>
      <c r="K181" t="str">
        <f t="shared" si="4"/>
        <v>Simon Barrett</v>
      </c>
      <c r="L181">
        <f t="shared" si="5"/>
        <v>273.51</v>
      </c>
    </row>
    <row r="182" spans="1:12" x14ac:dyDescent="0.2">
      <c r="A182" t="s">
        <v>220</v>
      </c>
      <c r="B182" t="s">
        <v>221</v>
      </c>
      <c r="C182" t="s">
        <v>100</v>
      </c>
      <c r="D182" t="s">
        <v>101</v>
      </c>
      <c r="E182" t="s">
        <v>48</v>
      </c>
      <c r="F182">
        <v>983.6</v>
      </c>
      <c r="G182">
        <v>83.3</v>
      </c>
      <c r="H182" t="s">
        <v>139</v>
      </c>
      <c r="I182" t="s">
        <v>107</v>
      </c>
      <c r="J182" s="60">
        <v>43218</v>
      </c>
      <c r="K182" t="str">
        <f t="shared" si="4"/>
        <v>Simon Barrett</v>
      </c>
      <c r="L182">
        <f t="shared" si="5"/>
        <v>983.6</v>
      </c>
    </row>
    <row r="183" spans="1:12" x14ac:dyDescent="0.2">
      <c r="A183" t="s">
        <v>222</v>
      </c>
      <c r="B183" t="s">
        <v>223</v>
      </c>
      <c r="C183" t="s">
        <v>100</v>
      </c>
      <c r="D183" t="s">
        <v>101</v>
      </c>
      <c r="E183" t="s">
        <v>42</v>
      </c>
      <c r="F183">
        <v>12</v>
      </c>
      <c r="G183">
        <v>84.7</v>
      </c>
      <c r="H183" t="s">
        <v>224</v>
      </c>
      <c r="I183" t="s">
        <v>107</v>
      </c>
      <c r="J183" s="60">
        <v>43239</v>
      </c>
      <c r="K183" t="str">
        <f t="shared" si="4"/>
        <v>Tamer Sioufi</v>
      </c>
      <c r="L183">
        <f t="shared" si="5"/>
        <v>12</v>
      </c>
    </row>
    <row r="184" spans="1:12" x14ac:dyDescent="0.2">
      <c r="A184" t="s">
        <v>225</v>
      </c>
      <c r="B184" t="s">
        <v>226</v>
      </c>
      <c r="C184" t="s">
        <v>100</v>
      </c>
      <c r="D184" t="s">
        <v>106</v>
      </c>
      <c r="E184" t="s">
        <v>54</v>
      </c>
      <c r="F184">
        <v>5.3</v>
      </c>
      <c r="G184">
        <v>68.099999999999994</v>
      </c>
      <c r="H184" t="s">
        <v>139</v>
      </c>
      <c r="I184" t="s">
        <v>104</v>
      </c>
      <c r="J184" s="60">
        <v>43234</v>
      </c>
      <c r="K184" t="str">
        <f t="shared" si="4"/>
        <v>Tom McKelvey</v>
      </c>
      <c r="L184">
        <f t="shared" si="5"/>
        <v>5.3</v>
      </c>
    </row>
    <row r="185" spans="1:12" x14ac:dyDescent="0.2">
      <c r="A185" t="s">
        <v>225</v>
      </c>
      <c r="B185" t="s">
        <v>226</v>
      </c>
      <c r="C185" t="s">
        <v>100</v>
      </c>
      <c r="D185" t="s">
        <v>106</v>
      </c>
      <c r="E185" t="s">
        <v>55</v>
      </c>
      <c r="F185">
        <v>10.33</v>
      </c>
      <c r="G185">
        <v>62.8</v>
      </c>
      <c r="H185" t="s">
        <v>139</v>
      </c>
      <c r="I185" t="s">
        <v>109</v>
      </c>
      <c r="J185" s="60">
        <v>43229</v>
      </c>
      <c r="K185" t="str">
        <f t="shared" si="4"/>
        <v>Tom McKelvey</v>
      </c>
      <c r="L185">
        <f t="shared" si="5"/>
        <v>10.33</v>
      </c>
    </row>
    <row r="186" spans="1:12" x14ac:dyDescent="0.2">
      <c r="A186" t="s">
        <v>227</v>
      </c>
      <c r="B186" t="s">
        <v>228</v>
      </c>
      <c r="C186" t="s">
        <v>100</v>
      </c>
      <c r="D186" t="s">
        <v>106</v>
      </c>
      <c r="E186" t="s">
        <v>61</v>
      </c>
      <c r="F186">
        <v>22.89</v>
      </c>
      <c r="G186">
        <v>0</v>
      </c>
      <c r="H186" t="s">
        <v>116</v>
      </c>
      <c r="I186" t="s">
        <v>107</v>
      </c>
      <c r="J186" s="60">
        <v>43239</v>
      </c>
      <c r="K186" t="str">
        <f t="shared" si="4"/>
        <v>Tony McGahan</v>
      </c>
      <c r="L186">
        <f t="shared" si="5"/>
        <v>22.89</v>
      </c>
    </row>
    <row r="187" spans="1:12" x14ac:dyDescent="0.2">
      <c r="A187" t="s">
        <v>227</v>
      </c>
      <c r="B187" t="s">
        <v>228</v>
      </c>
      <c r="C187" t="s">
        <v>100</v>
      </c>
      <c r="D187" t="s">
        <v>106</v>
      </c>
      <c r="E187" t="s">
        <v>60</v>
      </c>
      <c r="F187">
        <v>15.44</v>
      </c>
      <c r="G187">
        <v>0</v>
      </c>
      <c r="H187" t="s">
        <v>116</v>
      </c>
      <c r="I187" t="s">
        <v>107</v>
      </c>
      <c r="J187" s="60">
        <v>43218</v>
      </c>
      <c r="K187" t="str">
        <f t="shared" si="4"/>
        <v>Tony McGahan</v>
      </c>
      <c r="L187">
        <f t="shared" si="5"/>
        <v>15.44</v>
      </c>
    </row>
    <row r="188" spans="1:12" x14ac:dyDescent="0.2">
      <c r="A188" t="s">
        <v>227</v>
      </c>
      <c r="B188" t="s">
        <v>228</v>
      </c>
      <c r="C188" t="s">
        <v>100</v>
      </c>
      <c r="D188" t="s">
        <v>106</v>
      </c>
      <c r="E188" t="s">
        <v>60</v>
      </c>
      <c r="F188">
        <v>16.77</v>
      </c>
      <c r="G188">
        <v>0</v>
      </c>
      <c r="H188" t="s">
        <v>116</v>
      </c>
      <c r="I188" t="s">
        <v>107</v>
      </c>
      <c r="J188" s="60">
        <v>43239</v>
      </c>
      <c r="K188" t="str">
        <f t="shared" si="4"/>
        <v>Tony McGahan</v>
      </c>
      <c r="L188">
        <f t="shared" si="5"/>
        <v>16.77</v>
      </c>
    </row>
    <row r="189" spans="1:12" x14ac:dyDescent="0.2">
      <c r="A189" t="s">
        <v>227</v>
      </c>
      <c r="B189" t="s">
        <v>228</v>
      </c>
      <c r="C189" t="s">
        <v>100</v>
      </c>
      <c r="D189" t="s">
        <v>106</v>
      </c>
      <c r="E189" t="s">
        <v>59</v>
      </c>
      <c r="F189">
        <v>13.39</v>
      </c>
      <c r="G189">
        <v>25.1</v>
      </c>
      <c r="H189" t="s">
        <v>116</v>
      </c>
      <c r="I189" t="s">
        <v>107</v>
      </c>
      <c r="J189" s="60">
        <v>43218</v>
      </c>
      <c r="K189" t="str">
        <f t="shared" si="4"/>
        <v>Tony McGahan</v>
      </c>
      <c r="L189">
        <f t="shared" si="5"/>
        <v>13.39</v>
      </c>
    </row>
    <row r="190" spans="1:12" x14ac:dyDescent="0.2">
      <c r="A190" t="s">
        <v>227</v>
      </c>
      <c r="B190" t="s">
        <v>228</v>
      </c>
      <c r="C190" t="s">
        <v>100</v>
      </c>
      <c r="D190" t="s">
        <v>106</v>
      </c>
      <c r="E190" t="s">
        <v>57</v>
      </c>
      <c r="F190">
        <v>1.2</v>
      </c>
      <c r="G190">
        <v>32.200000000000003</v>
      </c>
      <c r="H190" t="s">
        <v>116</v>
      </c>
      <c r="I190" t="s">
        <v>107</v>
      </c>
      <c r="J190" s="60">
        <v>43218</v>
      </c>
      <c r="K190" t="str">
        <f t="shared" si="4"/>
        <v>Tony McGahan</v>
      </c>
      <c r="L190">
        <f t="shared" si="5"/>
        <v>1.2</v>
      </c>
    </row>
    <row r="191" spans="1:12" x14ac:dyDescent="0.2">
      <c r="A191" t="s">
        <v>227</v>
      </c>
      <c r="B191" t="s">
        <v>228</v>
      </c>
      <c r="C191" t="s">
        <v>100</v>
      </c>
      <c r="D191" t="s">
        <v>106</v>
      </c>
      <c r="E191" t="s">
        <v>57</v>
      </c>
      <c r="F191">
        <v>1.85</v>
      </c>
      <c r="G191">
        <v>49.6</v>
      </c>
      <c r="H191" t="s">
        <v>116</v>
      </c>
      <c r="I191" t="s">
        <v>107</v>
      </c>
      <c r="J191" s="60">
        <v>43239</v>
      </c>
      <c r="K191" t="str">
        <f t="shared" si="4"/>
        <v>Tony McGahan</v>
      </c>
      <c r="L191">
        <f t="shared" si="5"/>
        <v>1.85</v>
      </c>
    </row>
    <row r="192" spans="1:12" x14ac:dyDescent="0.2">
      <c r="A192" t="s">
        <v>229</v>
      </c>
      <c r="B192" t="s">
        <v>158</v>
      </c>
      <c r="C192" t="s">
        <v>100</v>
      </c>
      <c r="D192" t="s">
        <v>101</v>
      </c>
      <c r="E192" t="s">
        <v>42</v>
      </c>
      <c r="F192">
        <v>13.7</v>
      </c>
      <c r="G192">
        <v>83.3</v>
      </c>
      <c r="H192" t="s">
        <v>153</v>
      </c>
      <c r="I192" t="s">
        <v>104</v>
      </c>
      <c r="J192" s="60">
        <v>43234</v>
      </c>
      <c r="K192" t="str">
        <f t="shared" si="4"/>
        <v>Vinco David</v>
      </c>
      <c r="L192">
        <f t="shared" si="5"/>
        <v>13.7</v>
      </c>
    </row>
    <row r="193" spans="1:12" x14ac:dyDescent="0.2">
      <c r="A193" t="s">
        <v>229</v>
      </c>
      <c r="B193" t="s">
        <v>158</v>
      </c>
      <c r="C193" t="s">
        <v>100</v>
      </c>
      <c r="D193" t="s">
        <v>101</v>
      </c>
      <c r="E193" t="s">
        <v>44</v>
      </c>
      <c r="F193">
        <v>65.400000000000006</v>
      </c>
      <c r="G193">
        <v>78.8</v>
      </c>
      <c r="H193" t="s">
        <v>153</v>
      </c>
      <c r="I193" t="s">
        <v>104</v>
      </c>
      <c r="J193" s="60">
        <v>43234</v>
      </c>
      <c r="K193" t="str">
        <f t="shared" si="4"/>
        <v>Vinco David</v>
      </c>
      <c r="L193">
        <f t="shared" si="5"/>
        <v>65.400000000000006</v>
      </c>
    </row>
    <row r="194" spans="1:12" x14ac:dyDescent="0.2">
      <c r="A194" t="s">
        <v>230</v>
      </c>
      <c r="B194" t="s">
        <v>231</v>
      </c>
      <c r="C194" t="s">
        <v>100</v>
      </c>
      <c r="D194" t="s">
        <v>101</v>
      </c>
      <c r="E194" t="s">
        <v>49</v>
      </c>
      <c r="F194">
        <v>1933.88</v>
      </c>
      <c r="G194">
        <v>83</v>
      </c>
      <c r="H194" t="s">
        <v>132</v>
      </c>
      <c r="I194" t="s">
        <v>120</v>
      </c>
      <c r="J194" s="60">
        <v>43239</v>
      </c>
      <c r="K194" t="str">
        <f t="shared" si="4"/>
        <v>Xavier Gruot</v>
      </c>
      <c r="L194">
        <f t="shared" si="5"/>
        <v>1933.88</v>
      </c>
    </row>
    <row r="195" spans="1:12" x14ac:dyDescent="0.2">
      <c r="J195" s="60"/>
      <c r="K195" t="str">
        <f t="shared" ref="K195:K258" si="6">CONCATENATE(A195," ",+B195)</f>
        <v xml:space="preserve"> </v>
      </c>
      <c r="L195">
        <f t="shared" ref="L195:L258" si="7">F195</f>
        <v>0</v>
      </c>
    </row>
    <row r="196" spans="1:12" x14ac:dyDescent="0.2">
      <c r="J196" s="60"/>
      <c r="K196" t="str">
        <f t="shared" si="6"/>
        <v xml:space="preserve"> </v>
      </c>
      <c r="L196">
        <f t="shared" si="7"/>
        <v>0</v>
      </c>
    </row>
    <row r="197" spans="1:12" x14ac:dyDescent="0.2">
      <c r="J197" s="60"/>
      <c r="K197" t="str">
        <f t="shared" si="6"/>
        <v xml:space="preserve"> </v>
      </c>
      <c r="L197">
        <f t="shared" si="7"/>
        <v>0</v>
      </c>
    </row>
    <row r="198" spans="1:12" x14ac:dyDescent="0.2">
      <c r="J198" s="60"/>
      <c r="K198" t="str">
        <f t="shared" si="6"/>
        <v xml:space="preserve"> </v>
      </c>
      <c r="L198">
        <f t="shared" si="7"/>
        <v>0</v>
      </c>
    </row>
    <row r="199" spans="1:12" x14ac:dyDescent="0.2">
      <c r="J199" s="60"/>
      <c r="K199" t="str">
        <f t="shared" si="6"/>
        <v xml:space="preserve"> </v>
      </c>
      <c r="L199">
        <f t="shared" si="7"/>
        <v>0</v>
      </c>
    </row>
    <row r="200" spans="1:12" x14ac:dyDescent="0.2">
      <c r="J200" s="60"/>
      <c r="K200" t="str">
        <f t="shared" si="6"/>
        <v xml:space="preserve"> </v>
      </c>
      <c r="L200">
        <f t="shared" si="7"/>
        <v>0</v>
      </c>
    </row>
    <row r="201" spans="1:12" x14ac:dyDescent="0.2">
      <c r="J201" s="60"/>
      <c r="K201" t="str">
        <f t="shared" si="6"/>
        <v xml:space="preserve"> </v>
      </c>
      <c r="L201">
        <f t="shared" si="7"/>
        <v>0</v>
      </c>
    </row>
    <row r="202" spans="1:12" x14ac:dyDescent="0.2">
      <c r="J202" s="60"/>
      <c r="K202" t="str">
        <f t="shared" si="6"/>
        <v xml:space="preserve"> </v>
      </c>
      <c r="L202">
        <f t="shared" si="7"/>
        <v>0</v>
      </c>
    </row>
    <row r="203" spans="1:12" x14ac:dyDescent="0.2">
      <c r="J203" s="60"/>
      <c r="K203" t="str">
        <f t="shared" si="6"/>
        <v xml:space="preserve"> </v>
      </c>
      <c r="L203">
        <f t="shared" si="7"/>
        <v>0</v>
      </c>
    </row>
    <row r="204" spans="1:12" x14ac:dyDescent="0.2">
      <c r="J204" s="60"/>
      <c r="K204" t="str">
        <f t="shared" si="6"/>
        <v xml:space="preserve"> </v>
      </c>
      <c r="L204">
        <f t="shared" si="7"/>
        <v>0</v>
      </c>
    </row>
    <row r="205" spans="1:12" x14ac:dyDescent="0.2">
      <c r="J205" s="60"/>
      <c r="K205" t="str">
        <f t="shared" si="6"/>
        <v xml:space="preserve"> </v>
      </c>
      <c r="L205">
        <f t="shared" si="7"/>
        <v>0</v>
      </c>
    </row>
    <row r="206" spans="1:12" x14ac:dyDescent="0.2">
      <c r="J206" s="60"/>
      <c r="K206" t="str">
        <f t="shared" si="6"/>
        <v xml:space="preserve"> </v>
      </c>
      <c r="L206">
        <f t="shared" si="7"/>
        <v>0</v>
      </c>
    </row>
    <row r="207" spans="1:12" x14ac:dyDescent="0.2">
      <c r="J207" s="60"/>
      <c r="K207" t="str">
        <f t="shared" si="6"/>
        <v xml:space="preserve"> </v>
      </c>
      <c r="L207">
        <f t="shared" si="7"/>
        <v>0</v>
      </c>
    </row>
    <row r="208" spans="1:12" x14ac:dyDescent="0.2">
      <c r="J208" s="60"/>
      <c r="K208" t="str">
        <f t="shared" si="6"/>
        <v xml:space="preserve"> </v>
      </c>
      <c r="L208">
        <f t="shared" si="7"/>
        <v>0</v>
      </c>
    </row>
    <row r="209" spans="10:12" x14ac:dyDescent="0.2">
      <c r="J209" s="60"/>
      <c r="K209" t="str">
        <f t="shared" si="6"/>
        <v xml:space="preserve"> </v>
      </c>
      <c r="L209">
        <f t="shared" si="7"/>
        <v>0</v>
      </c>
    </row>
    <row r="210" spans="10:12" x14ac:dyDescent="0.2">
      <c r="J210" s="60"/>
      <c r="K210" t="str">
        <f t="shared" si="6"/>
        <v xml:space="preserve"> </v>
      </c>
      <c r="L210">
        <f t="shared" si="7"/>
        <v>0</v>
      </c>
    </row>
    <row r="211" spans="10:12" x14ac:dyDescent="0.2">
      <c r="J211" s="60"/>
      <c r="K211" t="str">
        <f t="shared" si="6"/>
        <v xml:space="preserve"> </v>
      </c>
      <c r="L211">
        <f t="shared" si="7"/>
        <v>0</v>
      </c>
    </row>
    <row r="212" spans="10:12" x14ac:dyDescent="0.2">
      <c r="J212" s="60"/>
      <c r="K212" t="str">
        <f t="shared" si="6"/>
        <v xml:space="preserve"> </v>
      </c>
      <c r="L212">
        <f t="shared" si="7"/>
        <v>0</v>
      </c>
    </row>
    <row r="213" spans="10:12" x14ac:dyDescent="0.2">
      <c r="J213" s="60"/>
      <c r="K213" t="str">
        <f t="shared" si="6"/>
        <v xml:space="preserve"> </v>
      </c>
      <c r="L213">
        <f t="shared" si="7"/>
        <v>0</v>
      </c>
    </row>
    <row r="214" spans="10:12" x14ac:dyDescent="0.2">
      <c r="J214" s="60"/>
      <c r="K214" t="str">
        <f t="shared" si="6"/>
        <v xml:space="preserve"> </v>
      </c>
      <c r="L214">
        <f t="shared" si="7"/>
        <v>0</v>
      </c>
    </row>
    <row r="215" spans="10:12" x14ac:dyDescent="0.2">
      <c r="J215" s="60"/>
      <c r="K215" t="str">
        <f t="shared" si="6"/>
        <v xml:space="preserve"> </v>
      </c>
      <c r="L215">
        <f t="shared" si="7"/>
        <v>0</v>
      </c>
    </row>
    <row r="216" spans="10:12" x14ac:dyDescent="0.2">
      <c r="J216" s="60"/>
      <c r="K216" t="str">
        <f t="shared" si="6"/>
        <v xml:space="preserve"> </v>
      </c>
      <c r="L216">
        <f t="shared" si="7"/>
        <v>0</v>
      </c>
    </row>
    <row r="217" spans="10:12" x14ac:dyDescent="0.2">
      <c r="J217" s="60"/>
      <c r="K217" t="str">
        <f t="shared" si="6"/>
        <v xml:space="preserve"> </v>
      </c>
      <c r="L217">
        <f t="shared" si="7"/>
        <v>0</v>
      </c>
    </row>
    <row r="218" spans="10:12" x14ac:dyDescent="0.2">
      <c r="J218" s="60"/>
      <c r="K218" t="str">
        <f t="shared" si="6"/>
        <v xml:space="preserve"> </v>
      </c>
      <c r="L218">
        <f t="shared" si="7"/>
        <v>0</v>
      </c>
    </row>
    <row r="219" spans="10:12" x14ac:dyDescent="0.2">
      <c r="J219" s="60"/>
      <c r="K219" t="str">
        <f t="shared" si="6"/>
        <v xml:space="preserve"> </v>
      </c>
      <c r="L219">
        <f t="shared" si="7"/>
        <v>0</v>
      </c>
    </row>
    <row r="220" spans="10:12" x14ac:dyDescent="0.2">
      <c r="J220" s="60"/>
      <c r="K220" t="str">
        <f t="shared" si="6"/>
        <v xml:space="preserve"> </v>
      </c>
      <c r="L220">
        <f t="shared" si="7"/>
        <v>0</v>
      </c>
    </row>
    <row r="221" spans="10:12" x14ac:dyDescent="0.2">
      <c r="J221" s="60"/>
      <c r="K221" t="str">
        <f t="shared" si="6"/>
        <v xml:space="preserve"> </v>
      </c>
      <c r="L221">
        <f t="shared" si="7"/>
        <v>0</v>
      </c>
    </row>
    <row r="222" spans="10:12" x14ac:dyDescent="0.2">
      <c r="J222" s="60"/>
      <c r="K222" t="str">
        <f t="shared" si="6"/>
        <v xml:space="preserve"> </v>
      </c>
      <c r="L222">
        <f t="shared" si="7"/>
        <v>0</v>
      </c>
    </row>
    <row r="223" spans="10:12" x14ac:dyDescent="0.2">
      <c r="J223" s="60"/>
      <c r="K223" t="str">
        <f t="shared" si="6"/>
        <v xml:space="preserve"> </v>
      </c>
      <c r="L223">
        <f t="shared" si="7"/>
        <v>0</v>
      </c>
    </row>
    <row r="224" spans="10:12" x14ac:dyDescent="0.2">
      <c r="J224" s="60"/>
      <c r="K224" t="str">
        <f t="shared" si="6"/>
        <v xml:space="preserve"> </v>
      </c>
      <c r="L224">
        <f t="shared" si="7"/>
        <v>0</v>
      </c>
    </row>
    <row r="225" spans="10:12" x14ac:dyDescent="0.2">
      <c r="J225" s="60"/>
      <c r="K225" t="str">
        <f t="shared" si="6"/>
        <v xml:space="preserve"> </v>
      </c>
      <c r="L225">
        <f t="shared" si="7"/>
        <v>0</v>
      </c>
    </row>
    <row r="226" spans="10:12" x14ac:dyDescent="0.2">
      <c r="J226" s="60"/>
      <c r="K226" t="str">
        <f t="shared" si="6"/>
        <v xml:space="preserve"> </v>
      </c>
      <c r="L226">
        <f t="shared" si="7"/>
        <v>0</v>
      </c>
    </row>
    <row r="227" spans="10:12" x14ac:dyDescent="0.2">
      <c r="J227" s="60"/>
      <c r="K227" t="str">
        <f t="shared" si="6"/>
        <v xml:space="preserve"> </v>
      </c>
      <c r="L227">
        <f t="shared" si="7"/>
        <v>0</v>
      </c>
    </row>
    <row r="228" spans="10:12" x14ac:dyDescent="0.2">
      <c r="J228" s="60"/>
      <c r="K228" t="str">
        <f t="shared" si="6"/>
        <v xml:space="preserve"> </v>
      </c>
      <c r="L228">
        <f t="shared" si="7"/>
        <v>0</v>
      </c>
    </row>
    <row r="229" spans="10:12" x14ac:dyDescent="0.2">
      <c r="J229" s="60"/>
      <c r="K229" t="str">
        <f t="shared" si="6"/>
        <v xml:space="preserve"> </v>
      </c>
      <c r="L229">
        <f t="shared" si="7"/>
        <v>0</v>
      </c>
    </row>
    <row r="230" spans="10:12" x14ac:dyDescent="0.2">
      <c r="J230" s="60"/>
      <c r="K230" t="str">
        <f t="shared" si="6"/>
        <v xml:space="preserve"> </v>
      </c>
      <c r="L230">
        <f t="shared" si="7"/>
        <v>0</v>
      </c>
    </row>
    <row r="231" spans="10:12" x14ac:dyDescent="0.2">
      <c r="J231" s="60"/>
      <c r="K231" t="str">
        <f t="shared" si="6"/>
        <v xml:space="preserve"> </v>
      </c>
      <c r="L231">
        <f t="shared" si="7"/>
        <v>0</v>
      </c>
    </row>
    <row r="232" spans="10:12" x14ac:dyDescent="0.2">
      <c r="J232" s="60"/>
      <c r="K232" t="str">
        <f t="shared" si="6"/>
        <v xml:space="preserve"> </v>
      </c>
      <c r="L232">
        <f t="shared" si="7"/>
        <v>0</v>
      </c>
    </row>
    <row r="233" spans="10:12" x14ac:dyDescent="0.2">
      <c r="J233" s="60"/>
      <c r="K233" t="str">
        <f t="shared" si="6"/>
        <v xml:space="preserve"> </v>
      </c>
      <c r="L233">
        <f t="shared" si="7"/>
        <v>0</v>
      </c>
    </row>
    <row r="234" spans="10:12" x14ac:dyDescent="0.2">
      <c r="J234" s="60"/>
      <c r="K234" t="str">
        <f t="shared" si="6"/>
        <v xml:space="preserve"> </v>
      </c>
      <c r="L234">
        <f t="shared" si="7"/>
        <v>0</v>
      </c>
    </row>
    <row r="235" spans="10:12" x14ac:dyDescent="0.2">
      <c r="J235" s="60"/>
      <c r="K235" t="str">
        <f t="shared" si="6"/>
        <v xml:space="preserve"> </v>
      </c>
      <c r="L235">
        <f t="shared" si="7"/>
        <v>0</v>
      </c>
    </row>
    <row r="236" spans="10:12" x14ac:dyDescent="0.2">
      <c r="J236" s="60"/>
      <c r="K236" t="str">
        <f t="shared" si="6"/>
        <v xml:space="preserve"> </v>
      </c>
      <c r="L236">
        <f t="shared" si="7"/>
        <v>0</v>
      </c>
    </row>
    <row r="237" spans="10:12" x14ac:dyDescent="0.2">
      <c r="J237" s="60"/>
      <c r="K237" t="str">
        <f t="shared" si="6"/>
        <v xml:space="preserve"> </v>
      </c>
      <c r="L237">
        <f t="shared" si="7"/>
        <v>0</v>
      </c>
    </row>
    <row r="238" spans="10:12" x14ac:dyDescent="0.2">
      <c r="J238" s="60"/>
      <c r="K238" t="str">
        <f t="shared" si="6"/>
        <v xml:space="preserve"> </v>
      </c>
      <c r="L238">
        <f t="shared" si="7"/>
        <v>0</v>
      </c>
    </row>
    <row r="239" spans="10:12" x14ac:dyDescent="0.2">
      <c r="J239" s="60"/>
      <c r="K239" t="str">
        <f t="shared" si="6"/>
        <v xml:space="preserve"> </v>
      </c>
      <c r="L239">
        <f t="shared" si="7"/>
        <v>0</v>
      </c>
    </row>
    <row r="240" spans="10:12" x14ac:dyDescent="0.2">
      <c r="J240" s="60"/>
      <c r="K240" t="str">
        <f t="shared" si="6"/>
        <v xml:space="preserve"> </v>
      </c>
      <c r="L240">
        <f t="shared" si="7"/>
        <v>0</v>
      </c>
    </row>
    <row r="241" spans="10:12" x14ac:dyDescent="0.2">
      <c r="J241" s="60"/>
      <c r="K241" t="str">
        <f t="shared" si="6"/>
        <v xml:space="preserve"> </v>
      </c>
      <c r="L241">
        <f t="shared" si="7"/>
        <v>0</v>
      </c>
    </row>
    <row r="242" spans="10:12" x14ac:dyDescent="0.2">
      <c r="J242" s="60"/>
      <c r="K242" t="str">
        <f t="shared" si="6"/>
        <v xml:space="preserve"> </v>
      </c>
      <c r="L242">
        <f t="shared" si="7"/>
        <v>0</v>
      </c>
    </row>
    <row r="243" spans="10:12" x14ac:dyDescent="0.2">
      <c r="J243" s="60"/>
      <c r="K243" t="str">
        <f t="shared" si="6"/>
        <v xml:space="preserve"> </v>
      </c>
      <c r="L243">
        <f t="shared" si="7"/>
        <v>0</v>
      </c>
    </row>
    <row r="244" spans="10:12" x14ac:dyDescent="0.2">
      <c r="J244" s="60"/>
      <c r="K244" t="str">
        <f t="shared" si="6"/>
        <v xml:space="preserve"> </v>
      </c>
      <c r="L244">
        <f t="shared" si="7"/>
        <v>0</v>
      </c>
    </row>
    <row r="245" spans="10:12" x14ac:dyDescent="0.2">
      <c r="J245" s="60"/>
      <c r="K245" t="str">
        <f t="shared" si="6"/>
        <v xml:space="preserve"> </v>
      </c>
      <c r="L245">
        <f t="shared" si="7"/>
        <v>0</v>
      </c>
    </row>
    <row r="246" spans="10:12" x14ac:dyDescent="0.2">
      <c r="J246" s="60"/>
      <c r="K246" t="str">
        <f t="shared" si="6"/>
        <v xml:space="preserve"> </v>
      </c>
      <c r="L246">
        <f t="shared" si="7"/>
        <v>0</v>
      </c>
    </row>
    <row r="247" spans="10:12" x14ac:dyDescent="0.2">
      <c r="J247" s="60"/>
      <c r="K247" t="str">
        <f t="shared" si="6"/>
        <v xml:space="preserve"> </v>
      </c>
      <c r="L247">
        <f t="shared" si="7"/>
        <v>0</v>
      </c>
    </row>
    <row r="248" spans="10:12" x14ac:dyDescent="0.2">
      <c r="J248" s="60"/>
      <c r="K248" t="str">
        <f t="shared" si="6"/>
        <v xml:space="preserve"> </v>
      </c>
      <c r="L248">
        <f t="shared" si="7"/>
        <v>0</v>
      </c>
    </row>
    <row r="249" spans="10:12" x14ac:dyDescent="0.2">
      <c r="J249" s="60"/>
      <c r="K249" t="str">
        <f t="shared" si="6"/>
        <v xml:space="preserve"> </v>
      </c>
      <c r="L249">
        <f t="shared" si="7"/>
        <v>0</v>
      </c>
    </row>
    <row r="250" spans="10:12" x14ac:dyDescent="0.2">
      <c r="J250" s="60"/>
      <c r="K250" t="str">
        <f t="shared" si="6"/>
        <v xml:space="preserve"> </v>
      </c>
      <c r="L250">
        <f t="shared" si="7"/>
        <v>0</v>
      </c>
    </row>
    <row r="251" spans="10:12" x14ac:dyDescent="0.2">
      <c r="J251" s="60"/>
      <c r="K251" t="str">
        <f t="shared" si="6"/>
        <v xml:space="preserve"> </v>
      </c>
      <c r="L251">
        <f t="shared" si="7"/>
        <v>0</v>
      </c>
    </row>
    <row r="252" spans="10:12" x14ac:dyDescent="0.2">
      <c r="J252" s="60"/>
      <c r="K252" t="str">
        <f t="shared" si="6"/>
        <v xml:space="preserve"> </v>
      </c>
      <c r="L252">
        <f t="shared" si="7"/>
        <v>0</v>
      </c>
    </row>
    <row r="253" spans="10:12" x14ac:dyDescent="0.2">
      <c r="J253" s="60"/>
      <c r="K253" t="str">
        <f t="shared" si="6"/>
        <v xml:space="preserve"> </v>
      </c>
      <c r="L253">
        <f t="shared" si="7"/>
        <v>0</v>
      </c>
    </row>
    <row r="254" spans="10:12" x14ac:dyDescent="0.2">
      <c r="J254" s="60"/>
      <c r="K254" t="str">
        <f t="shared" si="6"/>
        <v xml:space="preserve"> </v>
      </c>
      <c r="L254">
        <f t="shared" si="7"/>
        <v>0</v>
      </c>
    </row>
    <row r="255" spans="10:12" x14ac:dyDescent="0.2">
      <c r="J255" s="60"/>
      <c r="K255" t="str">
        <f t="shared" si="6"/>
        <v xml:space="preserve"> </v>
      </c>
      <c r="L255">
        <f t="shared" si="7"/>
        <v>0</v>
      </c>
    </row>
    <row r="256" spans="10:12" x14ac:dyDescent="0.2">
      <c r="J256" s="60"/>
      <c r="K256" t="str">
        <f t="shared" si="6"/>
        <v xml:space="preserve"> </v>
      </c>
      <c r="L256">
        <f t="shared" si="7"/>
        <v>0</v>
      </c>
    </row>
    <row r="257" spans="10:12" x14ac:dyDescent="0.2">
      <c r="J257" s="60"/>
      <c r="K257" t="str">
        <f t="shared" si="6"/>
        <v xml:space="preserve"> </v>
      </c>
      <c r="L257">
        <f t="shared" si="7"/>
        <v>0</v>
      </c>
    </row>
    <row r="258" spans="10:12" x14ac:dyDescent="0.2">
      <c r="J258" s="60"/>
      <c r="K258" t="str">
        <f t="shared" si="6"/>
        <v xml:space="preserve"> </v>
      </c>
      <c r="L258">
        <f t="shared" si="7"/>
        <v>0</v>
      </c>
    </row>
    <row r="259" spans="10:12" x14ac:dyDescent="0.2">
      <c r="J259" s="60"/>
      <c r="K259" t="str">
        <f t="shared" ref="K259:K322" si="8">CONCATENATE(A259," ",+B259)</f>
        <v xml:space="preserve"> </v>
      </c>
      <c r="L259">
        <f t="shared" ref="L259:L322" si="9">F259</f>
        <v>0</v>
      </c>
    </row>
    <row r="260" spans="10:12" x14ac:dyDescent="0.2">
      <c r="J260" s="60"/>
      <c r="K260" t="str">
        <f t="shared" si="8"/>
        <v xml:space="preserve"> </v>
      </c>
      <c r="L260">
        <f t="shared" si="9"/>
        <v>0</v>
      </c>
    </row>
    <row r="261" spans="10:12" x14ac:dyDescent="0.2">
      <c r="J261" s="60"/>
      <c r="K261" t="str">
        <f t="shared" si="8"/>
        <v xml:space="preserve"> </v>
      </c>
      <c r="L261">
        <f t="shared" si="9"/>
        <v>0</v>
      </c>
    </row>
    <row r="262" spans="10:12" x14ac:dyDescent="0.2">
      <c r="J262" s="60"/>
      <c r="K262" t="str">
        <f t="shared" si="8"/>
        <v xml:space="preserve"> </v>
      </c>
      <c r="L262">
        <f t="shared" si="9"/>
        <v>0</v>
      </c>
    </row>
    <row r="263" spans="10:12" x14ac:dyDescent="0.2">
      <c r="J263" s="60"/>
      <c r="K263" t="str">
        <f t="shared" si="8"/>
        <v xml:space="preserve"> </v>
      </c>
      <c r="L263">
        <f t="shared" si="9"/>
        <v>0</v>
      </c>
    </row>
    <row r="264" spans="10:12" x14ac:dyDescent="0.2">
      <c r="J264" s="60"/>
      <c r="K264" t="str">
        <f t="shared" si="8"/>
        <v xml:space="preserve"> </v>
      </c>
      <c r="L264">
        <f t="shared" si="9"/>
        <v>0</v>
      </c>
    </row>
    <row r="265" spans="10:12" x14ac:dyDescent="0.2">
      <c r="J265" s="60"/>
      <c r="K265" t="str">
        <f t="shared" si="8"/>
        <v xml:space="preserve"> </v>
      </c>
      <c r="L265">
        <f t="shared" si="9"/>
        <v>0</v>
      </c>
    </row>
    <row r="266" spans="10:12" x14ac:dyDescent="0.2">
      <c r="J266" s="60"/>
      <c r="K266" t="str">
        <f t="shared" si="8"/>
        <v xml:space="preserve"> </v>
      </c>
      <c r="L266">
        <f t="shared" si="9"/>
        <v>0</v>
      </c>
    </row>
    <row r="267" spans="10:12" x14ac:dyDescent="0.2">
      <c r="J267" s="60"/>
      <c r="K267" t="str">
        <f t="shared" si="8"/>
        <v xml:space="preserve"> </v>
      </c>
      <c r="L267">
        <f t="shared" si="9"/>
        <v>0</v>
      </c>
    </row>
    <row r="268" spans="10:12" x14ac:dyDescent="0.2">
      <c r="J268" s="60"/>
      <c r="K268" t="str">
        <f t="shared" si="8"/>
        <v xml:space="preserve"> </v>
      </c>
      <c r="L268">
        <f t="shared" si="9"/>
        <v>0</v>
      </c>
    </row>
    <row r="269" spans="10:12" x14ac:dyDescent="0.2">
      <c r="J269" s="60"/>
      <c r="K269" t="str">
        <f t="shared" si="8"/>
        <v xml:space="preserve"> </v>
      </c>
      <c r="L269">
        <f t="shared" si="9"/>
        <v>0</v>
      </c>
    </row>
    <row r="270" spans="10:12" x14ac:dyDescent="0.2">
      <c r="J270" s="60"/>
      <c r="K270" t="str">
        <f t="shared" si="8"/>
        <v xml:space="preserve"> </v>
      </c>
      <c r="L270">
        <f t="shared" si="9"/>
        <v>0</v>
      </c>
    </row>
    <row r="271" spans="10:12" x14ac:dyDescent="0.2">
      <c r="J271" s="60"/>
      <c r="K271" t="str">
        <f t="shared" si="8"/>
        <v xml:space="preserve"> </v>
      </c>
      <c r="L271">
        <f t="shared" si="9"/>
        <v>0</v>
      </c>
    </row>
    <row r="272" spans="10:12" x14ac:dyDescent="0.2">
      <c r="J272" s="60"/>
      <c r="K272" t="str">
        <f t="shared" si="8"/>
        <v xml:space="preserve"> </v>
      </c>
      <c r="L272">
        <f t="shared" si="9"/>
        <v>0</v>
      </c>
    </row>
    <row r="273" spans="10:12" x14ac:dyDescent="0.2">
      <c r="J273" s="60"/>
      <c r="K273" t="str">
        <f t="shared" si="8"/>
        <v xml:space="preserve"> </v>
      </c>
      <c r="L273">
        <f t="shared" si="9"/>
        <v>0</v>
      </c>
    </row>
    <row r="274" spans="10:12" x14ac:dyDescent="0.2">
      <c r="J274" s="60"/>
      <c r="K274" t="str">
        <f t="shared" si="8"/>
        <v xml:space="preserve"> </v>
      </c>
      <c r="L274">
        <f t="shared" si="9"/>
        <v>0</v>
      </c>
    </row>
    <row r="275" spans="10:12" x14ac:dyDescent="0.2">
      <c r="J275" s="60"/>
      <c r="K275" t="str">
        <f t="shared" si="8"/>
        <v xml:space="preserve"> </v>
      </c>
      <c r="L275">
        <f t="shared" si="9"/>
        <v>0</v>
      </c>
    </row>
    <row r="276" spans="10:12" x14ac:dyDescent="0.2">
      <c r="J276" s="60"/>
      <c r="K276" t="str">
        <f t="shared" si="8"/>
        <v xml:space="preserve"> </v>
      </c>
      <c r="L276">
        <f t="shared" si="9"/>
        <v>0</v>
      </c>
    </row>
    <row r="277" spans="10:12" x14ac:dyDescent="0.2">
      <c r="J277" s="60"/>
      <c r="K277" t="str">
        <f t="shared" si="8"/>
        <v xml:space="preserve"> </v>
      </c>
      <c r="L277">
        <f t="shared" si="9"/>
        <v>0</v>
      </c>
    </row>
    <row r="278" spans="10:12" x14ac:dyDescent="0.2">
      <c r="J278" s="60"/>
      <c r="K278" t="str">
        <f t="shared" si="8"/>
        <v xml:space="preserve"> </v>
      </c>
      <c r="L278">
        <f t="shared" si="9"/>
        <v>0</v>
      </c>
    </row>
    <row r="279" spans="10:12" x14ac:dyDescent="0.2">
      <c r="J279" s="60"/>
      <c r="K279" t="str">
        <f t="shared" si="8"/>
        <v xml:space="preserve"> </v>
      </c>
      <c r="L279">
        <f t="shared" si="9"/>
        <v>0</v>
      </c>
    </row>
    <row r="280" spans="10:12" x14ac:dyDescent="0.2">
      <c r="J280" s="60"/>
      <c r="K280" t="str">
        <f t="shared" si="8"/>
        <v xml:space="preserve"> </v>
      </c>
      <c r="L280">
        <f t="shared" si="9"/>
        <v>0</v>
      </c>
    </row>
    <row r="281" spans="10:12" x14ac:dyDescent="0.2">
      <c r="J281" s="60"/>
      <c r="K281" t="str">
        <f t="shared" si="8"/>
        <v xml:space="preserve"> </v>
      </c>
      <c r="L281">
        <f t="shared" si="9"/>
        <v>0</v>
      </c>
    </row>
    <row r="282" spans="10:12" x14ac:dyDescent="0.2">
      <c r="J282" s="60"/>
      <c r="K282" t="str">
        <f t="shared" si="8"/>
        <v xml:space="preserve"> </v>
      </c>
      <c r="L282">
        <f t="shared" si="9"/>
        <v>0</v>
      </c>
    </row>
    <row r="283" spans="10:12" x14ac:dyDescent="0.2">
      <c r="J283" s="60"/>
      <c r="K283" t="str">
        <f t="shared" si="8"/>
        <v xml:space="preserve"> </v>
      </c>
      <c r="L283">
        <f t="shared" si="9"/>
        <v>0</v>
      </c>
    </row>
    <row r="284" spans="10:12" x14ac:dyDescent="0.2">
      <c r="J284" s="60"/>
      <c r="K284" t="str">
        <f t="shared" si="8"/>
        <v xml:space="preserve"> </v>
      </c>
      <c r="L284">
        <f t="shared" si="9"/>
        <v>0</v>
      </c>
    </row>
    <row r="285" spans="10:12" x14ac:dyDescent="0.2">
      <c r="J285" s="60"/>
      <c r="K285" t="str">
        <f t="shared" si="8"/>
        <v xml:space="preserve"> </v>
      </c>
      <c r="L285">
        <f t="shared" si="9"/>
        <v>0</v>
      </c>
    </row>
    <row r="286" spans="10:12" x14ac:dyDescent="0.2">
      <c r="J286" s="60"/>
      <c r="K286" t="str">
        <f t="shared" si="8"/>
        <v xml:space="preserve"> </v>
      </c>
      <c r="L286">
        <f t="shared" si="9"/>
        <v>0</v>
      </c>
    </row>
    <row r="287" spans="10:12" x14ac:dyDescent="0.2">
      <c r="J287" s="60"/>
      <c r="K287" t="str">
        <f t="shared" si="8"/>
        <v xml:space="preserve"> </v>
      </c>
      <c r="L287">
        <f t="shared" si="9"/>
        <v>0</v>
      </c>
    </row>
    <row r="288" spans="10:12" x14ac:dyDescent="0.2">
      <c r="J288" s="60"/>
      <c r="K288" t="str">
        <f t="shared" si="8"/>
        <v xml:space="preserve"> </v>
      </c>
      <c r="L288">
        <f t="shared" si="9"/>
        <v>0</v>
      </c>
    </row>
    <row r="289" spans="10:12" x14ac:dyDescent="0.2">
      <c r="J289" s="60"/>
      <c r="K289" t="str">
        <f t="shared" si="8"/>
        <v xml:space="preserve"> </v>
      </c>
      <c r="L289">
        <f t="shared" si="9"/>
        <v>0</v>
      </c>
    </row>
    <row r="290" spans="10:12" x14ac:dyDescent="0.2">
      <c r="J290" s="60"/>
      <c r="K290" t="str">
        <f t="shared" si="8"/>
        <v xml:space="preserve"> </v>
      </c>
      <c r="L290">
        <f t="shared" si="9"/>
        <v>0</v>
      </c>
    </row>
    <row r="291" spans="10:12" x14ac:dyDescent="0.2">
      <c r="J291" s="60"/>
      <c r="K291" t="str">
        <f t="shared" si="8"/>
        <v xml:space="preserve"> </v>
      </c>
      <c r="L291">
        <f t="shared" si="9"/>
        <v>0</v>
      </c>
    </row>
    <row r="292" spans="10:12" x14ac:dyDescent="0.2">
      <c r="J292" s="60"/>
      <c r="K292" t="str">
        <f t="shared" si="8"/>
        <v xml:space="preserve"> </v>
      </c>
      <c r="L292">
        <f t="shared" si="9"/>
        <v>0</v>
      </c>
    </row>
    <row r="293" spans="10:12" x14ac:dyDescent="0.2">
      <c r="J293" s="60"/>
      <c r="K293" t="str">
        <f t="shared" si="8"/>
        <v xml:space="preserve"> </v>
      </c>
      <c r="L293">
        <f t="shared" si="9"/>
        <v>0</v>
      </c>
    </row>
    <row r="294" spans="10:12" x14ac:dyDescent="0.2">
      <c r="J294" s="60"/>
      <c r="K294" t="str">
        <f t="shared" si="8"/>
        <v xml:space="preserve"> </v>
      </c>
      <c r="L294">
        <f t="shared" si="9"/>
        <v>0</v>
      </c>
    </row>
    <row r="295" spans="10:12" x14ac:dyDescent="0.2">
      <c r="J295" s="60"/>
      <c r="K295" t="str">
        <f t="shared" si="8"/>
        <v xml:space="preserve"> </v>
      </c>
      <c r="L295">
        <f t="shared" si="9"/>
        <v>0</v>
      </c>
    </row>
    <row r="296" spans="10:12" x14ac:dyDescent="0.2">
      <c r="J296" s="60"/>
      <c r="K296" t="str">
        <f t="shared" si="8"/>
        <v xml:space="preserve"> </v>
      </c>
      <c r="L296">
        <f t="shared" si="9"/>
        <v>0</v>
      </c>
    </row>
    <row r="297" spans="10:12" x14ac:dyDescent="0.2">
      <c r="J297" s="60"/>
      <c r="K297" t="str">
        <f t="shared" si="8"/>
        <v xml:space="preserve"> </v>
      </c>
      <c r="L297">
        <f t="shared" si="9"/>
        <v>0</v>
      </c>
    </row>
    <row r="298" spans="10:12" x14ac:dyDescent="0.2">
      <c r="J298" s="60"/>
      <c r="K298" t="str">
        <f t="shared" si="8"/>
        <v xml:space="preserve"> </v>
      </c>
      <c r="L298">
        <f t="shared" si="9"/>
        <v>0</v>
      </c>
    </row>
    <row r="299" spans="10:12" x14ac:dyDescent="0.2">
      <c r="J299" s="60"/>
      <c r="K299" t="str">
        <f t="shared" si="8"/>
        <v xml:space="preserve"> </v>
      </c>
      <c r="L299">
        <f t="shared" si="9"/>
        <v>0</v>
      </c>
    </row>
    <row r="300" spans="10:12" x14ac:dyDescent="0.2">
      <c r="J300" s="60"/>
      <c r="K300" t="str">
        <f t="shared" si="8"/>
        <v xml:space="preserve"> </v>
      </c>
      <c r="L300">
        <f t="shared" si="9"/>
        <v>0</v>
      </c>
    </row>
    <row r="301" spans="10:12" x14ac:dyDescent="0.2">
      <c r="J301" s="60"/>
      <c r="K301" t="str">
        <f t="shared" si="8"/>
        <v xml:space="preserve"> </v>
      </c>
      <c r="L301">
        <f t="shared" si="9"/>
        <v>0</v>
      </c>
    </row>
    <row r="302" spans="10:12" x14ac:dyDescent="0.2">
      <c r="J302" s="60"/>
      <c r="K302" t="str">
        <f t="shared" si="8"/>
        <v xml:space="preserve"> </v>
      </c>
      <c r="L302">
        <f t="shared" si="9"/>
        <v>0</v>
      </c>
    </row>
    <row r="303" spans="10:12" x14ac:dyDescent="0.2">
      <c r="J303" s="60"/>
      <c r="K303" t="str">
        <f t="shared" si="8"/>
        <v xml:space="preserve"> </v>
      </c>
      <c r="L303">
        <f t="shared" si="9"/>
        <v>0</v>
      </c>
    </row>
    <row r="304" spans="10:12" x14ac:dyDescent="0.2">
      <c r="J304" s="60"/>
      <c r="K304" t="str">
        <f t="shared" si="8"/>
        <v xml:space="preserve"> </v>
      </c>
      <c r="L304">
        <f t="shared" si="9"/>
        <v>0</v>
      </c>
    </row>
    <row r="305" spans="10:12" x14ac:dyDescent="0.2">
      <c r="J305" s="60"/>
      <c r="K305" t="str">
        <f t="shared" si="8"/>
        <v xml:space="preserve"> </v>
      </c>
      <c r="L305">
        <f t="shared" si="9"/>
        <v>0</v>
      </c>
    </row>
    <row r="306" spans="10:12" x14ac:dyDescent="0.2">
      <c r="J306" s="60"/>
      <c r="K306" t="str">
        <f t="shared" si="8"/>
        <v xml:space="preserve"> </v>
      </c>
      <c r="L306">
        <f t="shared" si="9"/>
        <v>0</v>
      </c>
    </row>
    <row r="307" spans="10:12" x14ac:dyDescent="0.2">
      <c r="J307" s="60"/>
      <c r="K307" t="str">
        <f t="shared" si="8"/>
        <v xml:space="preserve"> </v>
      </c>
      <c r="L307">
        <f t="shared" si="9"/>
        <v>0</v>
      </c>
    </row>
    <row r="308" spans="10:12" x14ac:dyDescent="0.2">
      <c r="J308" s="60"/>
      <c r="K308" t="str">
        <f t="shared" si="8"/>
        <v xml:space="preserve"> </v>
      </c>
      <c r="L308">
        <f t="shared" si="9"/>
        <v>0</v>
      </c>
    </row>
    <row r="309" spans="10:12" x14ac:dyDescent="0.2">
      <c r="J309" s="60"/>
      <c r="K309" t="str">
        <f t="shared" si="8"/>
        <v xml:space="preserve"> </v>
      </c>
      <c r="L309">
        <f t="shared" si="9"/>
        <v>0</v>
      </c>
    </row>
    <row r="310" spans="10:12" x14ac:dyDescent="0.2">
      <c r="J310" s="60"/>
      <c r="K310" t="str">
        <f t="shared" si="8"/>
        <v xml:space="preserve"> </v>
      </c>
      <c r="L310">
        <f t="shared" si="9"/>
        <v>0</v>
      </c>
    </row>
    <row r="311" spans="10:12" x14ac:dyDescent="0.2">
      <c r="J311" s="60"/>
      <c r="K311" t="str">
        <f t="shared" si="8"/>
        <v xml:space="preserve"> </v>
      </c>
      <c r="L311">
        <f t="shared" si="9"/>
        <v>0</v>
      </c>
    </row>
    <row r="312" spans="10:12" x14ac:dyDescent="0.2">
      <c r="J312" s="60"/>
      <c r="K312" t="str">
        <f t="shared" si="8"/>
        <v xml:space="preserve"> </v>
      </c>
      <c r="L312">
        <f t="shared" si="9"/>
        <v>0</v>
      </c>
    </row>
    <row r="313" spans="10:12" x14ac:dyDescent="0.2">
      <c r="J313" s="60"/>
      <c r="K313" t="str">
        <f t="shared" si="8"/>
        <v xml:space="preserve"> </v>
      </c>
      <c r="L313">
        <f t="shared" si="9"/>
        <v>0</v>
      </c>
    </row>
    <row r="314" spans="10:12" x14ac:dyDescent="0.2">
      <c r="J314" s="60"/>
      <c r="K314" t="str">
        <f t="shared" si="8"/>
        <v xml:space="preserve"> </v>
      </c>
      <c r="L314">
        <f t="shared" si="9"/>
        <v>0</v>
      </c>
    </row>
    <row r="315" spans="10:12" x14ac:dyDescent="0.2">
      <c r="J315" s="60"/>
      <c r="K315" t="str">
        <f t="shared" si="8"/>
        <v xml:space="preserve"> </v>
      </c>
      <c r="L315">
        <f t="shared" si="9"/>
        <v>0</v>
      </c>
    </row>
    <row r="316" spans="10:12" x14ac:dyDescent="0.2">
      <c r="J316" s="60"/>
      <c r="K316" t="str">
        <f t="shared" si="8"/>
        <v xml:space="preserve"> </v>
      </c>
      <c r="L316">
        <f t="shared" si="9"/>
        <v>0</v>
      </c>
    </row>
    <row r="317" spans="10:12" x14ac:dyDescent="0.2">
      <c r="J317" s="60"/>
      <c r="K317" t="str">
        <f t="shared" si="8"/>
        <v xml:space="preserve"> </v>
      </c>
      <c r="L317">
        <f t="shared" si="9"/>
        <v>0</v>
      </c>
    </row>
    <row r="318" spans="10:12" x14ac:dyDescent="0.2">
      <c r="J318" s="60"/>
      <c r="K318" t="str">
        <f t="shared" si="8"/>
        <v xml:space="preserve"> </v>
      </c>
      <c r="L318">
        <f t="shared" si="9"/>
        <v>0</v>
      </c>
    </row>
    <row r="319" spans="10:12" x14ac:dyDescent="0.2">
      <c r="J319" s="60"/>
      <c r="K319" t="str">
        <f t="shared" si="8"/>
        <v xml:space="preserve"> </v>
      </c>
      <c r="L319">
        <f t="shared" si="9"/>
        <v>0</v>
      </c>
    </row>
    <row r="320" spans="10:12" x14ac:dyDescent="0.2">
      <c r="J320" s="60"/>
      <c r="K320" t="str">
        <f t="shared" si="8"/>
        <v xml:space="preserve"> </v>
      </c>
      <c r="L320">
        <f t="shared" si="9"/>
        <v>0</v>
      </c>
    </row>
    <row r="321" spans="10:12" x14ac:dyDescent="0.2">
      <c r="J321" s="60"/>
      <c r="K321" t="str">
        <f t="shared" si="8"/>
        <v xml:space="preserve"> </v>
      </c>
      <c r="L321">
        <f t="shared" si="9"/>
        <v>0</v>
      </c>
    </row>
    <row r="322" spans="10:12" x14ac:dyDescent="0.2">
      <c r="J322" s="60"/>
      <c r="K322" t="str">
        <f t="shared" si="8"/>
        <v xml:space="preserve"> </v>
      </c>
      <c r="L322">
        <f t="shared" si="9"/>
        <v>0</v>
      </c>
    </row>
    <row r="323" spans="10:12" x14ac:dyDescent="0.2">
      <c r="J323" s="60"/>
      <c r="K323" t="str">
        <f t="shared" ref="K323:K386" si="10">CONCATENATE(A323," ",+B323)</f>
        <v xml:space="preserve"> </v>
      </c>
      <c r="L323">
        <f t="shared" ref="L323:L386" si="11">F323</f>
        <v>0</v>
      </c>
    </row>
    <row r="324" spans="10:12" x14ac:dyDescent="0.2">
      <c r="J324" s="60"/>
      <c r="K324" t="str">
        <f t="shared" si="10"/>
        <v xml:space="preserve"> </v>
      </c>
      <c r="L324">
        <f t="shared" si="11"/>
        <v>0</v>
      </c>
    </row>
    <row r="325" spans="10:12" x14ac:dyDescent="0.2">
      <c r="J325" s="60"/>
      <c r="K325" t="str">
        <f t="shared" si="10"/>
        <v xml:space="preserve"> </v>
      </c>
      <c r="L325">
        <f t="shared" si="11"/>
        <v>0</v>
      </c>
    </row>
    <row r="326" spans="10:12" x14ac:dyDescent="0.2">
      <c r="J326" s="60"/>
      <c r="K326" t="str">
        <f t="shared" si="10"/>
        <v xml:space="preserve"> </v>
      </c>
      <c r="L326">
        <f t="shared" si="11"/>
        <v>0</v>
      </c>
    </row>
    <row r="327" spans="10:12" x14ac:dyDescent="0.2">
      <c r="J327" s="60"/>
      <c r="K327" t="str">
        <f t="shared" si="10"/>
        <v xml:space="preserve"> </v>
      </c>
      <c r="L327">
        <f t="shared" si="11"/>
        <v>0</v>
      </c>
    </row>
    <row r="328" spans="10:12" x14ac:dyDescent="0.2">
      <c r="J328" s="60"/>
      <c r="K328" t="str">
        <f t="shared" si="10"/>
        <v xml:space="preserve"> </v>
      </c>
      <c r="L328">
        <f t="shared" si="11"/>
        <v>0</v>
      </c>
    </row>
    <row r="329" spans="10:12" x14ac:dyDescent="0.2">
      <c r="J329" s="60"/>
      <c r="K329" t="str">
        <f t="shared" si="10"/>
        <v xml:space="preserve"> </v>
      </c>
      <c r="L329">
        <f t="shared" si="11"/>
        <v>0</v>
      </c>
    </row>
    <row r="330" spans="10:12" x14ac:dyDescent="0.2">
      <c r="J330" s="60"/>
      <c r="K330" t="str">
        <f t="shared" si="10"/>
        <v xml:space="preserve"> </v>
      </c>
      <c r="L330">
        <f t="shared" si="11"/>
        <v>0</v>
      </c>
    </row>
    <row r="331" spans="10:12" x14ac:dyDescent="0.2">
      <c r="J331" s="60"/>
      <c r="K331" t="str">
        <f t="shared" si="10"/>
        <v xml:space="preserve"> </v>
      </c>
      <c r="L331">
        <f t="shared" si="11"/>
        <v>0</v>
      </c>
    </row>
    <row r="332" spans="10:12" x14ac:dyDescent="0.2">
      <c r="J332" s="60"/>
      <c r="K332" t="str">
        <f t="shared" si="10"/>
        <v xml:space="preserve"> </v>
      </c>
      <c r="L332">
        <f t="shared" si="11"/>
        <v>0</v>
      </c>
    </row>
    <row r="333" spans="10:12" x14ac:dyDescent="0.2">
      <c r="J333" s="60"/>
      <c r="K333" t="str">
        <f t="shared" si="10"/>
        <v xml:space="preserve"> </v>
      </c>
      <c r="L333">
        <f t="shared" si="11"/>
        <v>0</v>
      </c>
    </row>
    <row r="334" spans="10:12" x14ac:dyDescent="0.2">
      <c r="J334" s="60"/>
      <c r="K334" t="str">
        <f t="shared" si="10"/>
        <v xml:space="preserve"> </v>
      </c>
      <c r="L334">
        <f t="shared" si="11"/>
        <v>0</v>
      </c>
    </row>
    <row r="335" spans="10:12" x14ac:dyDescent="0.2">
      <c r="J335" s="60"/>
      <c r="K335" t="str">
        <f t="shared" si="10"/>
        <v xml:space="preserve"> </v>
      </c>
      <c r="L335">
        <f t="shared" si="11"/>
        <v>0</v>
      </c>
    </row>
    <row r="336" spans="10:12" x14ac:dyDescent="0.2">
      <c r="J336" s="60"/>
      <c r="K336" t="str">
        <f t="shared" si="10"/>
        <v xml:space="preserve"> </v>
      </c>
      <c r="L336">
        <f t="shared" si="11"/>
        <v>0</v>
      </c>
    </row>
    <row r="337" spans="10:12" x14ac:dyDescent="0.2">
      <c r="J337" s="60"/>
      <c r="K337" t="str">
        <f t="shared" si="10"/>
        <v xml:space="preserve"> </v>
      </c>
      <c r="L337">
        <f t="shared" si="11"/>
        <v>0</v>
      </c>
    </row>
    <row r="338" spans="10:12" x14ac:dyDescent="0.2">
      <c r="J338" s="60"/>
      <c r="K338" t="str">
        <f t="shared" si="10"/>
        <v xml:space="preserve"> </v>
      </c>
      <c r="L338">
        <f t="shared" si="11"/>
        <v>0</v>
      </c>
    </row>
    <row r="339" spans="10:12" x14ac:dyDescent="0.2">
      <c r="J339" s="60"/>
      <c r="K339" t="str">
        <f t="shared" si="10"/>
        <v xml:space="preserve"> </v>
      </c>
      <c r="L339">
        <f t="shared" si="11"/>
        <v>0</v>
      </c>
    </row>
    <row r="340" spans="10:12" x14ac:dyDescent="0.2">
      <c r="J340" s="60"/>
      <c r="K340" t="str">
        <f t="shared" si="10"/>
        <v xml:space="preserve"> </v>
      </c>
      <c r="L340">
        <f t="shared" si="11"/>
        <v>0</v>
      </c>
    </row>
    <row r="341" spans="10:12" x14ac:dyDescent="0.2">
      <c r="J341" s="60"/>
      <c r="K341" t="str">
        <f t="shared" si="10"/>
        <v xml:space="preserve"> </v>
      </c>
      <c r="L341">
        <f t="shared" si="11"/>
        <v>0</v>
      </c>
    </row>
    <row r="342" spans="10:12" x14ac:dyDescent="0.2">
      <c r="J342" s="60"/>
      <c r="K342" t="str">
        <f t="shared" si="10"/>
        <v xml:space="preserve"> </v>
      </c>
      <c r="L342">
        <f t="shared" si="11"/>
        <v>0</v>
      </c>
    </row>
    <row r="343" spans="10:12" x14ac:dyDescent="0.2">
      <c r="J343" s="60"/>
      <c r="K343" t="str">
        <f t="shared" si="10"/>
        <v xml:space="preserve"> </v>
      </c>
      <c r="L343">
        <f t="shared" si="11"/>
        <v>0</v>
      </c>
    </row>
    <row r="344" spans="10:12" x14ac:dyDescent="0.2">
      <c r="J344" s="60"/>
      <c r="K344" t="str">
        <f t="shared" si="10"/>
        <v xml:space="preserve"> </v>
      </c>
      <c r="L344">
        <f t="shared" si="11"/>
        <v>0</v>
      </c>
    </row>
    <row r="345" spans="10:12" x14ac:dyDescent="0.2">
      <c r="J345" s="60"/>
      <c r="K345" t="str">
        <f t="shared" si="10"/>
        <v xml:space="preserve"> </v>
      </c>
      <c r="L345">
        <f t="shared" si="11"/>
        <v>0</v>
      </c>
    </row>
    <row r="346" spans="10:12" x14ac:dyDescent="0.2">
      <c r="J346" s="60"/>
      <c r="K346" t="str">
        <f t="shared" si="10"/>
        <v xml:space="preserve"> </v>
      </c>
      <c r="L346">
        <f t="shared" si="11"/>
        <v>0</v>
      </c>
    </row>
    <row r="347" spans="10:12" x14ac:dyDescent="0.2">
      <c r="J347" s="60"/>
      <c r="K347" t="str">
        <f t="shared" si="10"/>
        <v xml:space="preserve"> </v>
      </c>
      <c r="L347">
        <f t="shared" si="11"/>
        <v>0</v>
      </c>
    </row>
    <row r="348" spans="10:12" x14ac:dyDescent="0.2">
      <c r="J348" s="60"/>
      <c r="K348" t="str">
        <f t="shared" si="10"/>
        <v xml:space="preserve"> </v>
      </c>
      <c r="L348">
        <f t="shared" si="11"/>
        <v>0</v>
      </c>
    </row>
    <row r="349" spans="10:12" x14ac:dyDescent="0.2">
      <c r="J349" s="60"/>
      <c r="K349" t="str">
        <f t="shared" si="10"/>
        <v xml:space="preserve"> </v>
      </c>
      <c r="L349">
        <f t="shared" si="11"/>
        <v>0</v>
      </c>
    </row>
    <row r="350" spans="10:12" x14ac:dyDescent="0.2">
      <c r="J350" s="60"/>
      <c r="K350" t="str">
        <f t="shared" si="10"/>
        <v xml:space="preserve"> </v>
      </c>
      <c r="L350">
        <f t="shared" si="11"/>
        <v>0</v>
      </c>
    </row>
    <row r="351" spans="10:12" x14ac:dyDescent="0.2">
      <c r="J351" s="60"/>
      <c r="K351" t="str">
        <f t="shared" si="10"/>
        <v xml:space="preserve"> </v>
      </c>
      <c r="L351">
        <f t="shared" si="11"/>
        <v>0</v>
      </c>
    </row>
    <row r="352" spans="10:12" x14ac:dyDescent="0.2">
      <c r="J352" s="60"/>
      <c r="K352" t="str">
        <f t="shared" si="10"/>
        <v xml:space="preserve"> </v>
      </c>
      <c r="L352">
        <f t="shared" si="11"/>
        <v>0</v>
      </c>
    </row>
    <row r="353" spans="10:12" x14ac:dyDescent="0.2">
      <c r="J353" s="60"/>
      <c r="K353" t="str">
        <f t="shared" si="10"/>
        <v xml:space="preserve"> </v>
      </c>
      <c r="L353">
        <f t="shared" si="11"/>
        <v>0</v>
      </c>
    </row>
    <row r="354" spans="10:12" x14ac:dyDescent="0.2">
      <c r="J354" s="60"/>
      <c r="K354" t="str">
        <f t="shared" si="10"/>
        <v xml:space="preserve"> </v>
      </c>
      <c r="L354">
        <f t="shared" si="11"/>
        <v>0</v>
      </c>
    </row>
    <row r="355" spans="10:12" x14ac:dyDescent="0.2">
      <c r="J355" s="60"/>
      <c r="K355" t="str">
        <f t="shared" si="10"/>
        <v xml:space="preserve"> </v>
      </c>
      <c r="L355">
        <f t="shared" si="11"/>
        <v>0</v>
      </c>
    </row>
    <row r="356" spans="10:12" x14ac:dyDescent="0.2">
      <c r="J356" s="60"/>
      <c r="K356" t="str">
        <f t="shared" si="10"/>
        <v xml:space="preserve"> </v>
      </c>
      <c r="L356">
        <f t="shared" si="11"/>
        <v>0</v>
      </c>
    </row>
    <row r="357" spans="10:12" x14ac:dyDescent="0.2">
      <c r="J357" s="60"/>
      <c r="K357" t="str">
        <f t="shared" si="10"/>
        <v xml:space="preserve"> </v>
      </c>
      <c r="L357">
        <f t="shared" si="11"/>
        <v>0</v>
      </c>
    </row>
    <row r="358" spans="10:12" x14ac:dyDescent="0.2">
      <c r="J358" s="60"/>
      <c r="K358" t="str">
        <f t="shared" si="10"/>
        <v xml:space="preserve"> </v>
      </c>
      <c r="L358">
        <f t="shared" si="11"/>
        <v>0</v>
      </c>
    </row>
    <row r="359" spans="10:12" x14ac:dyDescent="0.2">
      <c r="J359" s="60"/>
      <c r="K359" t="str">
        <f t="shared" si="10"/>
        <v xml:space="preserve"> </v>
      </c>
      <c r="L359">
        <f t="shared" si="11"/>
        <v>0</v>
      </c>
    </row>
    <row r="360" spans="10:12" x14ac:dyDescent="0.2">
      <c r="J360" s="60"/>
      <c r="K360" t="str">
        <f t="shared" si="10"/>
        <v xml:space="preserve"> </v>
      </c>
      <c r="L360">
        <f t="shared" si="11"/>
        <v>0</v>
      </c>
    </row>
    <row r="361" spans="10:12" x14ac:dyDescent="0.2">
      <c r="J361" s="60"/>
      <c r="K361" t="str">
        <f t="shared" si="10"/>
        <v xml:space="preserve"> </v>
      </c>
      <c r="L361">
        <f t="shared" si="11"/>
        <v>0</v>
      </c>
    </row>
    <row r="362" spans="10:12" x14ac:dyDescent="0.2">
      <c r="J362" s="60"/>
      <c r="K362" t="str">
        <f t="shared" si="10"/>
        <v xml:space="preserve"> </v>
      </c>
      <c r="L362">
        <f t="shared" si="11"/>
        <v>0</v>
      </c>
    </row>
    <row r="363" spans="10:12" x14ac:dyDescent="0.2">
      <c r="J363" s="60"/>
      <c r="K363" t="str">
        <f t="shared" si="10"/>
        <v xml:space="preserve"> </v>
      </c>
      <c r="L363">
        <f t="shared" si="11"/>
        <v>0</v>
      </c>
    </row>
    <row r="364" spans="10:12" x14ac:dyDescent="0.2">
      <c r="J364" s="60"/>
      <c r="K364" t="str">
        <f t="shared" si="10"/>
        <v xml:space="preserve"> </v>
      </c>
      <c r="L364">
        <f t="shared" si="11"/>
        <v>0</v>
      </c>
    </row>
    <row r="365" spans="10:12" x14ac:dyDescent="0.2">
      <c r="J365" s="60"/>
      <c r="K365" t="str">
        <f t="shared" si="10"/>
        <v xml:space="preserve"> </v>
      </c>
      <c r="L365">
        <f t="shared" si="11"/>
        <v>0</v>
      </c>
    </row>
    <row r="366" spans="10:12" x14ac:dyDescent="0.2">
      <c r="J366" s="60"/>
      <c r="K366" t="str">
        <f t="shared" si="10"/>
        <v xml:space="preserve"> </v>
      </c>
      <c r="L366">
        <f t="shared" si="11"/>
        <v>0</v>
      </c>
    </row>
    <row r="367" spans="10:12" x14ac:dyDescent="0.2">
      <c r="J367" s="60"/>
      <c r="K367" t="str">
        <f t="shared" si="10"/>
        <v xml:space="preserve"> </v>
      </c>
      <c r="L367">
        <f t="shared" si="11"/>
        <v>0</v>
      </c>
    </row>
    <row r="368" spans="10:12" x14ac:dyDescent="0.2">
      <c r="J368" s="60"/>
      <c r="K368" t="str">
        <f t="shared" si="10"/>
        <v xml:space="preserve"> </v>
      </c>
      <c r="L368">
        <f t="shared" si="11"/>
        <v>0</v>
      </c>
    </row>
    <row r="369" spans="10:12" x14ac:dyDescent="0.2">
      <c r="J369" s="60"/>
      <c r="K369" t="str">
        <f t="shared" si="10"/>
        <v xml:space="preserve"> </v>
      </c>
      <c r="L369">
        <f t="shared" si="11"/>
        <v>0</v>
      </c>
    </row>
    <row r="370" spans="10:12" x14ac:dyDescent="0.2">
      <c r="J370" s="60"/>
      <c r="K370" t="str">
        <f t="shared" si="10"/>
        <v xml:space="preserve"> </v>
      </c>
      <c r="L370">
        <f t="shared" si="11"/>
        <v>0</v>
      </c>
    </row>
    <row r="371" spans="10:12" x14ac:dyDescent="0.2">
      <c r="J371" s="60"/>
      <c r="K371" t="str">
        <f t="shared" si="10"/>
        <v xml:space="preserve"> </v>
      </c>
      <c r="L371">
        <f t="shared" si="11"/>
        <v>0</v>
      </c>
    </row>
    <row r="372" spans="10:12" x14ac:dyDescent="0.2">
      <c r="J372" s="60"/>
      <c r="K372" t="str">
        <f t="shared" si="10"/>
        <v xml:space="preserve"> </v>
      </c>
      <c r="L372">
        <f t="shared" si="11"/>
        <v>0</v>
      </c>
    </row>
    <row r="373" spans="10:12" x14ac:dyDescent="0.2">
      <c r="J373" s="60"/>
      <c r="K373" t="str">
        <f t="shared" si="10"/>
        <v xml:space="preserve"> </v>
      </c>
      <c r="L373">
        <f t="shared" si="11"/>
        <v>0</v>
      </c>
    </row>
    <row r="374" spans="10:12" x14ac:dyDescent="0.2">
      <c r="J374" s="60"/>
      <c r="K374" t="str">
        <f t="shared" si="10"/>
        <v xml:space="preserve"> </v>
      </c>
      <c r="L374">
        <f t="shared" si="11"/>
        <v>0</v>
      </c>
    </row>
    <row r="375" spans="10:12" x14ac:dyDescent="0.2">
      <c r="J375" s="60"/>
      <c r="K375" t="str">
        <f t="shared" si="10"/>
        <v xml:space="preserve"> </v>
      </c>
      <c r="L375">
        <f t="shared" si="11"/>
        <v>0</v>
      </c>
    </row>
    <row r="376" spans="10:12" x14ac:dyDescent="0.2">
      <c r="J376" s="60"/>
      <c r="K376" t="str">
        <f t="shared" si="10"/>
        <v xml:space="preserve"> </v>
      </c>
      <c r="L376">
        <f t="shared" si="11"/>
        <v>0</v>
      </c>
    </row>
    <row r="377" spans="10:12" x14ac:dyDescent="0.2">
      <c r="J377" s="60"/>
      <c r="K377" t="str">
        <f t="shared" si="10"/>
        <v xml:space="preserve"> </v>
      </c>
      <c r="L377">
        <f t="shared" si="11"/>
        <v>0</v>
      </c>
    </row>
    <row r="378" spans="10:12" x14ac:dyDescent="0.2">
      <c r="J378" s="60"/>
      <c r="K378" t="str">
        <f t="shared" si="10"/>
        <v xml:space="preserve"> </v>
      </c>
      <c r="L378">
        <f t="shared" si="11"/>
        <v>0</v>
      </c>
    </row>
    <row r="379" spans="10:12" x14ac:dyDescent="0.2">
      <c r="J379" s="60"/>
      <c r="K379" t="str">
        <f t="shared" si="10"/>
        <v xml:space="preserve"> </v>
      </c>
      <c r="L379">
        <f t="shared" si="11"/>
        <v>0</v>
      </c>
    </row>
    <row r="380" spans="10:12" x14ac:dyDescent="0.2">
      <c r="J380" s="60"/>
      <c r="K380" t="str">
        <f t="shared" si="10"/>
        <v xml:space="preserve"> </v>
      </c>
      <c r="L380">
        <f t="shared" si="11"/>
        <v>0</v>
      </c>
    </row>
    <row r="381" spans="10:12" x14ac:dyDescent="0.2">
      <c r="J381" s="60"/>
      <c r="K381" t="str">
        <f t="shared" si="10"/>
        <v xml:space="preserve"> </v>
      </c>
      <c r="L381">
        <f t="shared" si="11"/>
        <v>0</v>
      </c>
    </row>
    <row r="382" spans="10:12" x14ac:dyDescent="0.2">
      <c r="J382" s="60"/>
      <c r="K382" t="str">
        <f t="shared" si="10"/>
        <v xml:space="preserve"> </v>
      </c>
      <c r="L382">
        <f t="shared" si="11"/>
        <v>0</v>
      </c>
    </row>
    <row r="383" spans="10:12" x14ac:dyDescent="0.2">
      <c r="J383" s="60"/>
      <c r="K383" t="str">
        <f t="shared" si="10"/>
        <v xml:space="preserve"> </v>
      </c>
      <c r="L383">
        <f t="shared" si="11"/>
        <v>0</v>
      </c>
    </row>
    <row r="384" spans="10:12" x14ac:dyDescent="0.2">
      <c r="J384" s="60"/>
      <c r="K384" t="str">
        <f t="shared" si="10"/>
        <v xml:space="preserve"> </v>
      </c>
      <c r="L384">
        <f t="shared" si="11"/>
        <v>0</v>
      </c>
    </row>
    <row r="385" spans="10:12" x14ac:dyDescent="0.2">
      <c r="J385" s="60"/>
      <c r="K385" t="str">
        <f t="shared" si="10"/>
        <v xml:space="preserve"> </v>
      </c>
      <c r="L385">
        <f t="shared" si="11"/>
        <v>0</v>
      </c>
    </row>
    <row r="386" spans="10:12" x14ac:dyDescent="0.2">
      <c r="J386" s="60"/>
      <c r="K386" t="str">
        <f t="shared" si="10"/>
        <v xml:space="preserve"> </v>
      </c>
      <c r="L386">
        <f t="shared" si="11"/>
        <v>0</v>
      </c>
    </row>
    <row r="387" spans="10:12" x14ac:dyDescent="0.2">
      <c r="J387" s="60"/>
      <c r="K387" t="str">
        <f t="shared" ref="K387:K450" si="12">CONCATENATE(A387," ",+B387)</f>
        <v xml:space="preserve"> </v>
      </c>
      <c r="L387">
        <f t="shared" ref="L387:L450" si="13">F387</f>
        <v>0</v>
      </c>
    </row>
    <row r="388" spans="10:12" x14ac:dyDescent="0.2">
      <c r="J388" s="60"/>
      <c r="K388" t="str">
        <f t="shared" si="12"/>
        <v xml:space="preserve"> </v>
      </c>
      <c r="L388">
        <f t="shared" si="13"/>
        <v>0</v>
      </c>
    </row>
    <row r="389" spans="10:12" x14ac:dyDescent="0.2">
      <c r="J389" s="60"/>
      <c r="K389" t="str">
        <f t="shared" si="12"/>
        <v xml:space="preserve"> </v>
      </c>
      <c r="L389">
        <f t="shared" si="13"/>
        <v>0</v>
      </c>
    </row>
    <row r="390" spans="10:12" x14ac:dyDescent="0.2">
      <c r="J390" s="60"/>
      <c r="K390" t="str">
        <f t="shared" si="12"/>
        <v xml:space="preserve"> </v>
      </c>
      <c r="L390">
        <f t="shared" si="13"/>
        <v>0</v>
      </c>
    </row>
    <row r="391" spans="10:12" x14ac:dyDescent="0.2">
      <c r="J391" s="60"/>
      <c r="K391" t="str">
        <f t="shared" si="12"/>
        <v xml:space="preserve"> </v>
      </c>
      <c r="L391">
        <f t="shared" si="13"/>
        <v>0</v>
      </c>
    </row>
    <row r="392" spans="10:12" x14ac:dyDescent="0.2">
      <c r="J392" s="60"/>
      <c r="K392" t="str">
        <f t="shared" si="12"/>
        <v xml:space="preserve"> </v>
      </c>
      <c r="L392">
        <f t="shared" si="13"/>
        <v>0</v>
      </c>
    </row>
    <row r="393" spans="10:12" x14ac:dyDescent="0.2">
      <c r="J393" s="60"/>
      <c r="K393" t="str">
        <f t="shared" si="12"/>
        <v xml:space="preserve"> </v>
      </c>
      <c r="L393">
        <f t="shared" si="13"/>
        <v>0</v>
      </c>
    </row>
    <row r="394" spans="10:12" x14ac:dyDescent="0.2">
      <c r="J394" s="60"/>
      <c r="K394" t="str">
        <f t="shared" si="12"/>
        <v xml:space="preserve"> </v>
      </c>
      <c r="L394">
        <f t="shared" si="13"/>
        <v>0</v>
      </c>
    </row>
    <row r="395" spans="10:12" x14ac:dyDescent="0.2">
      <c r="J395" s="60"/>
      <c r="K395" t="str">
        <f t="shared" si="12"/>
        <v xml:space="preserve"> </v>
      </c>
      <c r="L395">
        <f t="shared" si="13"/>
        <v>0</v>
      </c>
    </row>
    <row r="396" spans="10:12" x14ac:dyDescent="0.2">
      <c r="J396" s="60"/>
      <c r="K396" t="str">
        <f t="shared" si="12"/>
        <v xml:space="preserve"> </v>
      </c>
      <c r="L396">
        <f t="shared" si="13"/>
        <v>0</v>
      </c>
    </row>
    <row r="397" spans="10:12" x14ac:dyDescent="0.2">
      <c r="J397" s="60"/>
      <c r="K397" t="str">
        <f t="shared" si="12"/>
        <v xml:space="preserve"> </v>
      </c>
      <c r="L397">
        <f t="shared" si="13"/>
        <v>0</v>
      </c>
    </row>
    <row r="398" spans="10:12" x14ac:dyDescent="0.2">
      <c r="J398" s="60"/>
      <c r="K398" t="str">
        <f t="shared" si="12"/>
        <v xml:space="preserve"> </v>
      </c>
      <c r="L398">
        <f t="shared" si="13"/>
        <v>0</v>
      </c>
    </row>
    <row r="399" spans="10:12" x14ac:dyDescent="0.2">
      <c r="J399" s="60"/>
      <c r="K399" t="str">
        <f t="shared" si="12"/>
        <v xml:space="preserve"> </v>
      </c>
      <c r="L399">
        <f t="shared" si="13"/>
        <v>0</v>
      </c>
    </row>
    <row r="400" spans="10:12" x14ac:dyDescent="0.2">
      <c r="J400" s="60"/>
      <c r="K400" t="str">
        <f t="shared" si="12"/>
        <v xml:space="preserve"> </v>
      </c>
      <c r="L400">
        <f t="shared" si="13"/>
        <v>0</v>
      </c>
    </row>
    <row r="401" spans="10:12" x14ac:dyDescent="0.2">
      <c r="J401" s="60"/>
      <c r="K401" t="str">
        <f t="shared" si="12"/>
        <v xml:space="preserve"> </v>
      </c>
      <c r="L401">
        <f t="shared" si="13"/>
        <v>0</v>
      </c>
    </row>
    <row r="402" spans="10:12" x14ac:dyDescent="0.2">
      <c r="J402" s="60"/>
      <c r="K402" t="str">
        <f t="shared" si="12"/>
        <v xml:space="preserve"> </v>
      </c>
      <c r="L402">
        <f t="shared" si="13"/>
        <v>0</v>
      </c>
    </row>
    <row r="403" spans="10:12" x14ac:dyDescent="0.2">
      <c r="J403" s="60"/>
      <c r="K403" t="str">
        <f t="shared" si="12"/>
        <v xml:space="preserve"> </v>
      </c>
      <c r="L403">
        <f t="shared" si="13"/>
        <v>0</v>
      </c>
    </row>
    <row r="404" spans="10:12" x14ac:dyDescent="0.2">
      <c r="J404" s="60"/>
      <c r="K404" t="str">
        <f t="shared" si="12"/>
        <v xml:space="preserve"> </v>
      </c>
      <c r="L404">
        <f t="shared" si="13"/>
        <v>0</v>
      </c>
    </row>
    <row r="405" spans="10:12" x14ac:dyDescent="0.2">
      <c r="J405" s="60"/>
      <c r="K405" t="str">
        <f t="shared" si="12"/>
        <v xml:space="preserve"> </v>
      </c>
      <c r="L405">
        <f t="shared" si="13"/>
        <v>0</v>
      </c>
    </row>
    <row r="406" spans="10:12" x14ac:dyDescent="0.2">
      <c r="J406" s="60"/>
      <c r="K406" t="str">
        <f t="shared" si="12"/>
        <v xml:space="preserve"> </v>
      </c>
      <c r="L406">
        <f t="shared" si="13"/>
        <v>0</v>
      </c>
    </row>
    <row r="407" spans="10:12" x14ac:dyDescent="0.2">
      <c r="J407" s="60"/>
      <c r="K407" t="str">
        <f t="shared" si="12"/>
        <v xml:space="preserve"> </v>
      </c>
      <c r="L407">
        <f t="shared" si="13"/>
        <v>0</v>
      </c>
    </row>
    <row r="408" spans="10:12" x14ac:dyDescent="0.2">
      <c r="J408" s="60"/>
      <c r="K408" t="str">
        <f t="shared" si="12"/>
        <v xml:space="preserve"> </v>
      </c>
      <c r="L408">
        <f t="shared" si="13"/>
        <v>0</v>
      </c>
    </row>
    <row r="409" spans="10:12" x14ac:dyDescent="0.2">
      <c r="J409" s="60"/>
      <c r="K409" t="str">
        <f t="shared" si="12"/>
        <v xml:space="preserve"> </v>
      </c>
      <c r="L409">
        <f t="shared" si="13"/>
        <v>0</v>
      </c>
    </row>
    <row r="410" spans="10:12" x14ac:dyDescent="0.2">
      <c r="J410" s="60"/>
      <c r="K410" t="str">
        <f t="shared" si="12"/>
        <v xml:space="preserve"> </v>
      </c>
      <c r="L410">
        <f t="shared" si="13"/>
        <v>0</v>
      </c>
    </row>
    <row r="411" spans="10:12" x14ac:dyDescent="0.2">
      <c r="J411" s="60"/>
      <c r="K411" t="str">
        <f t="shared" si="12"/>
        <v xml:space="preserve"> </v>
      </c>
      <c r="L411">
        <f t="shared" si="13"/>
        <v>0</v>
      </c>
    </row>
    <row r="412" spans="10:12" x14ac:dyDescent="0.2">
      <c r="J412" s="60"/>
      <c r="K412" t="str">
        <f t="shared" si="12"/>
        <v xml:space="preserve"> </v>
      </c>
      <c r="L412">
        <f t="shared" si="13"/>
        <v>0</v>
      </c>
    </row>
    <row r="413" spans="10:12" x14ac:dyDescent="0.2">
      <c r="J413" s="60"/>
      <c r="K413" t="str">
        <f t="shared" si="12"/>
        <v xml:space="preserve"> </v>
      </c>
      <c r="L413">
        <f t="shared" si="13"/>
        <v>0</v>
      </c>
    </row>
    <row r="414" spans="10:12" x14ac:dyDescent="0.2">
      <c r="J414" s="60"/>
      <c r="K414" t="str">
        <f t="shared" si="12"/>
        <v xml:space="preserve"> </v>
      </c>
      <c r="L414">
        <f t="shared" si="13"/>
        <v>0</v>
      </c>
    </row>
    <row r="415" spans="10:12" x14ac:dyDescent="0.2">
      <c r="J415" s="60"/>
      <c r="K415" t="str">
        <f t="shared" si="12"/>
        <v xml:space="preserve"> </v>
      </c>
      <c r="L415">
        <f t="shared" si="13"/>
        <v>0</v>
      </c>
    </row>
    <row r="416" spans="10:12" x14ac:dyDescent="0.2">
      <c r="J416" s="60"/>
      <c r="K416" t="str">
        <f t="shared" si="12"/>
        <v xml:space="preserve"> </v>
      </c>
      <c r="L416">
        <f t="shared" si="13"/>
        <v>0</v>
      </c>
    </row>
    <row r="417" spans="10:12" x14ac:dyDescent="0.2">
      <c r="J417" s="60"/>
      <c r="K417" t="str">
        <f t="shared" si="12"/>
        <v xml:space="preserve"> </v>
      </c>
      <c r="L417">
        <f t="shared" si="13"/>
        <v>0</v>
      </c>
    </row>
    <row r="418" spans="10:12" x14ac:dyDescent="0.2">
      <c r="J418" s="60"/>
      <c r="K418" t="str">
        <f t="shared" si="12"/>
        <v xml:space="preserve"> </v>
      </c>
      <c r="L418">
        <f t="shared" si="13"/>
        <v>0</v>
      </c>
    </row>
    <row r="419" spans="10:12" x14ac:dyDescent="0.2">
      <c r="J419" s="60"/>
      <c r="K419" t="str">
        <f t="shared" si="12"/>
        <v xml:space="preserve"> </v>
      </c>
      <c r="L419">
        <f t="shared" si="13"/>
        <v>0</v>
      </c>
    </row>
    <row r="420" spans="10:12" x14ac:dyDescent="0.2">
      <c r="J420" s="60"/>
      <c r="K420" t="str">
        <f t="shared" si="12"/>
        <v xml:space="preserve"> </v>
      </c>
      <c r="L420">
        <f t="shared" si="13"/>
        <v>0</v>
      </c>
    </row>
    <row r="421" spans="10:12" x14ac:dyDescent="0.2">
      <c r="J421" s="60"/>
      <c r="K421" t="str">
        <f t="shared" si="12"/>
        <v xml:space="preserve"> </v>
      </c>
      <c r="L421">
        <f t="shared" si="13"/>
        <v>0</v>
      </c>
    </row>
    <row r="422" spans="10:12" x14ac:dyDescent="0.2">
      <c r="J422" s="60"/>
      <c r="K422" t="str">
        <f t="shared" si="12"/>
        <v xml:space="preserve"> </v>
      </c>
      <c r="L422">
        <f t="shared" si="13"/>
        <v>0</v>
      </c>
    </row>
    <row r="423" spans="10:12" x14ac:dyDescent="0.2">
      <c r="J423" s="60"/>
      <c r="K423" t="str">
        <f t="shared" si="12"/>
        <v xml:space="preserve"> </v>
      </c>
      <c r="L423">
        <f t="shared" si="13"/>
        <v>0</v>
      </c>
    </row>
    <row r="424" spans="10:12" x14ac:dyDescent="0.2">
      <c r="J424" s="60"/>
      <c r="K424" t="str">
        <f t="shared" si="12"/>
        <v xml:space="preserve"> </v>
      </c>
      <c r="L424">
        <f t="shared" si="13"/>
        <v>0</v>
      </c>
    </row>
    <row r="425" spans="10:12" x14ac:dyDescent="0.2">
      <c r="J425" s="60"/>
      <c r="K425" t="str">
        <f t="shared" si="12"/>
        <v xml:space="preserve"> </v>
      </c>
      <c r="L425">
        <f t="shared" si="13"/>
        <v>0</v>
      </c>
    </row>
    <row r="426" spans="10:12" x14ac:dyDescent="0.2">
      <c r="J426" s="60"/>
      <c r="K426" t="str">
        <f t="shared" si="12"/>
        <v xml:space="preserve"> </v>
      </c>
      <c r="L426">
        <f t="shared" si="13"/>
        <v>0</v>
      </c>
    </row>
    <row r="427" spans="10:12" x14ac:dyDescent="0.2">
      <c r="J427" s="60"/>
      <c r="K427" t="str">
        <f t="shared" si="12"/>
        <v xml:space="preserve"> </v>
      </c>
      <c r="L427">
        <f t="shared" si="13"/>
        <v>0</v>
      </c>
    </row>
    <row r="428" spans="10:12" x14ac:dyDescent="0.2">
      <c r="J428" s="60"/>
      <c r="K428" t="str">
        <f t="shared" si="12"/>
        <v xml:space="preserve"> </v>
      </c>
      <c r="L428">
        <f t="shared" si="13"/>
        <v>0</v>
      </c>
    </row>
    <row r="429" spans="10:12" x14ac:dyDescent="0.2">
      <c r="J429" s="60"/>
      <c r="K429" t="str">
        <f t="shared" si="12"/>
        <v xml:space="preserve"> </v>
      </c>
      <c r="L429">
        <f t="shared" si="13"/>
        <v>0</v>
      </c>
    </row>
    <row r="430" spans="10:12" x14ac:dyDescent="0.2">
      <c r="J430" s="60"/>
      <c r="K430" t="str">
        <f t="shared" si="12"/>
        <v xml:space="preserve"> </v>
      </c>
      <c r="L430">
        <f t="shared" si="13"/>
        <v>0</v>
      </c>
    </row>
    <row r="431" spans="10:12" x14ac:dyDescent="0.2">
      <c r="J431" s="60"/>
      <c r="K431" t="str">
        <f t="shared" si="12"/>
        <v xml:space="preserve"> </v>
      </c>
      <c r="L431">
        <f t="shared" si="13"/>
        <v>0</v>
      </c>
    </row>
    <row r="432" spans="10:12" x14ac:dyDescent="0.2">
      <c r="J432" s="60"/>
      <c r="K432" t="str">
        <f t="shared" si="12"/>
        <v xml:space="preserve"> </v>
      </c>
      <c r="L432">
        <f t="shared" si="13"/>
        <v>0</v>
      </c>
    </row>
    <row r="433" spans="10:12" x14ac:dyDescent="0.2">
      <c r="J433" s="60"/>
      <c r="K433" t="str">
        <f t="shared" si="12"/>
        <v xml:space="preserve"> </v>
      </c>
      <c r="L433">
        <f t="shared" si="13"/>
        <v>0</v>
      </c>
    </row>
    <row r="434" spans="10:12" x14ac:dyDescent="0.2">
      <c r="J434" s="60"/>
      <c r="K434" t="str">
        <f t="shared" si="12"/>
        <v xml:space="preserve"> </v>
      </c>
      <c r="L434">
        <f t="shared" si="13"/>
        <v>0</v>
      </c>
    </row>
    <row r="435" spans="10:12" x14ac:dyDescent="0.2">
      <c r="J435" s="60"/>
      <c r="K435" t="str">
        <f t="shared" si="12"/>
        <v xml:space="preserve"> </v>
      </c>
      <c r="L435">
        <f t="shared" si="13"/>
        <v>0</v>
      </c>
    </row>
    <row r="436" spans="10:12" x14ac:dyDescent="0.2">
      <c r="J436" s="60"/>
      <c r="K436" t="str">
        <f t="shared" si="12"/>
        <v xml:space="preserve"> </v>
      </c>
      <c r="L436">
        <f t="shared" si="13"/>
        <v>0</v>
      </c>
    </row>
    <row r="437" spans="10:12" x14ac:dyDescent="0.2">
      <c r="J437" s="60"/>
      <c r="K437" t="str">
        <f t="shared" si="12"/>
        <v xml:space="preserve"> </v>
      </c>
      <c r="L437">
        <f t="shared" si="13"/>
        <v>0</v>
      </c>
    </row>
    <row r="438" spans="10:12" x14ac:dyDescent="0.2">
      <c r="J438" s="60"/>
      <c r="K438" t="str">
        <f t="shared" si="12"/>
        <v xml:space="preserve"> </v>
      </c>
      <c r="L438">
        <f t="shared" si="13"/>
        <v>0</v>
      </c>
    </row>
    <row r="439" spans="10:12" x14ac:dyDescent="0.2">
      <c r="J439" s="60"/>
      <c r="K439" t="str">
        <f t="shared" si="12"/>
        <v xml:space="preserve"> </v>
      </c>
      <c r="L439">
        <f t="shared" si="13"/>
        <v>0</v>
      </c>
    </row>
    <row r="440" spans="10:12" x14ac:dyDescent="0.2">
      <c r="J440" s="60"/>
      <c r="K440" t="str">
        <f t="shared" si="12"/>
        <v xml:space="preserve"> </v>
      </c>
      <c r="L440">
        <f t="shared" si="13"/>
        <v>0</v>
      </c>
    </row>
    <row r="441" spans="10:12" x14ac:dyDescent="0.2">
      <c r="J441" s="60"/>
      <c r="K441" t="str">
        <f t="shared" si="12"/>
        <v xml:space="preserve"> </v>
      </c>
      <c r="L441">
        <f t="shared" si="13"/>
        <v>0</v>
      </c>
    </row>
    <row r="442" spans="10:12" x14ac:dyDescent="0.2">
      <c r="J442" s="60"/>
      <c r="K442" t="str">
        <f t="shared" si="12"/>
        <v xml:space="preserve"> </v>
      </c>
      <c r="L442">
        <f t="shared" si="13"/>
        <v>0</v>
      </c>
    </row>
    <row r="443" spans="10:12" x14ac:dyDescent="0.2">
      <c r="J443" s="60"/>
      <c r="K443" t="str">
        <f t="shared" si="12"/>
        <v xml:space="preserve"> </v>
      </c>
      <c r="L443">
        <f t="shared" si="13"/>
        <v>0</v>
      </c>
    </row>
    <row r="444" spans="10:12" x14ac:dyDescent="0.2">
      <c r="J444" s="60"/>
      <c r="K444" t="str">
        <f t="shared" si="12"/>
        <v xml:space="preserve"> </v>
      </c>
      <c r="L444">
        <f t="shared" si="13"/>
        <v>0</v>
      </c>
    </row>
    <row r="445" spans="10:12" x14ac:dyDescent="0.2">
      <c r="J445" s="60"/>
      <c r="K445" t="str">
        <f t="shared" si="12"/>
        <v xml:space="preserve"> </v>
      </c>
      <c r="L445">
        <f t="shared" si="13"/>
        <v>0</v>
      </c>
    </row>
    <row r="446" spans="10:12" x14ac:dyDescent="0.2">
      <c r="J446" s="60"/>
      <c r="K446" t="str">
        <f t="shared" si="12"/>
        <v xml:space="preserve"> </v>
      </c>
      <c r="L446">
        <f t="shared" si="13"/>
        <v>0</v>
      </c>
    </row>
    <row r="447" spans="10:12" x14ac:dyDescent="0.2">
      <c r="J447" s="60"/>
      <c r="K447" t="str">
        <f t="shared" si="12"/>
        <v xml:space="preserve"> </v>
      </c>
      <c r="L447">
        <f t="shared" si="13"/>
        <v>0</v>
      </c>
    </row>
    <row r="448" spans="10:12" x14ac:dyDescent="0.2">
      <c r="J448" s="60"/>
      <c r="K448" t="str">
        <f t="shared" si="12"/>
        <v xml:space="preserve"> </v>
      </c>
      <c r="L448">
        <f t="shared" si="13"/>
        <v>0</v>
      </c>
    </row>
    <row r="449" spans="10:12" x14ac:dyDescent="0.2">
      <c r="J449" s="60"/>
      <c r="K449" t="str">
        <f t="shared" si="12"/>
        <v xml:space="preserve"> </v>
      </c>
      <c r="L449">
        <f t="shared" si="13"/>
        <v>0</v>
      </c>
    </row>
    <row r="450" spans="10:12" x14ac:dyDescent="0.2">
      <c r="J450" s="60"/>
      <c r="K450" t="str">
        <f t="shared" si="12"/>
        <v xml:space="preserve"> </v>
      </c>
      <c r="L450">
        <f t="shared" si="13"/>
        <v>0</v>
      </c>
    </row>
    <row r="451" spans="10:12" x14ac:dyDescent="0.2">
      <c r="J451" s="60"/>
      <c r="K451" t="str">
        <f t="shared" ref="K451:K514" si="14">CONCATENATE(A451," ",+B451)</f>
        <v xml:space="preserve"> </v>
      </c>
      <c r="L451">
        <f t="shared" ref="L451:L514" si="15">F451</f>
        <v>0</v>
      </c>
    </row>
    <row r="452" spans="10:12" x14ac:dyDescent="0.2">
      <c r="J452" s="60"/>
      <c r="K452" t="str">
        <f t="shared" si="14"/>
        <v xml:space="preserve"> </v>
      </c>
      <c r="L452">
        <f t="shared" si="15"/>
        <v>0</v>
      </c>
    </row>
    <row r="453" spans="10:12" x14ac:dyDescent="0.2">
      <c r="J453" s="60"/>
      <c r="K453" t="str">
        <f t="shared" si="14"/>
        <v xml:space="preserve"> </v>
      </c>
      <c r="L453">
        <f t="shared" si="15"/>
        <v>0</v>
      </c>
    </row>
    <row r="454" spans="10:12" x14ac:dyDescent="0.2">
      <c r="J454" s="60"/>
      <c r="K454" t="str">
        <f t="shared" si="14"/>
        <v xml:space="preserve"> </v>
      </c>
      <c r="L454">
        <f t="shared" si="15"/>
        <v>0</v>
      </c>
    </row>
    <row r="455" spans="10:12" x14ac:dyDescent="0.2">
      <c r="J455" s="60"/>
      <c r="K455" t="str">
        <f t="shared" si="14"/>
        <v xml:space="preserve"> </v>
      </c>
      <c r="L455">
        <f t="shared" si="15"/>
        <v>0</v>
      </c>
    </row>
    <row r="456" spans="10:12" x14ac:dyDescent="0.2">
      <c r="J456" s="60"/>
      <c r="K456" t="str">
        <f t="shared" si="14"/>
        <v xml:space="preserve"> </v>
      </c>
      <c r="L456">
        <f t="shared" si="15"/>
        <v>0</v>
      </c>
    </row>
    <row r="457" spans="10:12" x14ac:dyDescent="0.2">
      <c r="J457" s="60"/>
      <c r="K457" t="str">
        <f t="shared" si="14"/>
        <v xml:space="preserve"> </v>
      </c>
      <c r="L457">
        <f t="shared" si="15"/>
        <v>0</v>
      </c>
    </row>
    <row r="458" spans="10:12" x14ac:dyDescent="0.2">
      <c r="J458" s="60"/>
      <c r="K458" t="str">
        <f t="shared" si="14"/>
        <v xml:space="preserve"> </v>
      </c>
      <c r="L458">
        <f t="shared" si="15"/>
        <v>0</v>
      </c>
    </row>
    <row r="459" spans="10:12" x14ac:dyDescent="0.2">
      <c r="J459" s="60"/>
      <c r="K459" t="str">
        <f t="shared" si="14"/>
        <v xml:space="preserve"> </v>
      </c>
      <c r="L459">
        <f t="shared" si="15"/>
        <v>0</v>
      </c>
    </row>
    <row r="460" spans="10:12" x14ac:dyDescent="0.2">
      <c r="J460" s="60"/>
      <c r="K460" t="str">
        <f t="shared" si="14"/>
        <v xml:space="preserve"> </v>
      </c>
      <c r="L460">
        <f t="shared" si="15"/>
        <v>0</v>
      </c>
    </row>
    <row r="461" spans="10:12" x14ac:dyDescent="0.2">
      <c r="J461" s="60"/>
      <c r="K461" t="str">
        <f t="shared" si="14"/>
        <v xml:space="preserve"> </v>
      </c>
      <c r="L461">
        <f t="shared" si="15"/>
        <v>0</v>
      </c>
    </row>
    <row r="462" spans="10:12" x14ac:dyDescent="0.2">
      <c r="J462" s="60"/>
      <c r="K462" t="str">
        <f t="shared" si="14"/>
        <v xml:space="preserve"> </v>
      </c>
      <c r="L462">
        <f t="shared" si="15"/>
        <v>0</v>
      </c>
    </row>
    <row r="463" spans="10:12" x14ac:dyDescent="0.2">
      <c r="J463" s="60"/>
      <c r="K463" t="str">
        <f t="shared" si="14"/>
        <v xml:space="preserve"> </v>
      </c>
      <c r="L463">
        <f t="shared" si="15"/>
        <v>0</v>
      </c>
    </row>
    <row r="464" spans="10:12" x14ac:dyDescent="0.2">
      <c r="J464" s="60"/>
      <c r="K464" t="str">
        <f t="shared" si="14"/>
        <v xml:space="preserve"> </v>
      </c>
      <c r="L464">
        <f t="shared" si="15"/>
        <v>0</v>
      </c>
    </row>
    <row r="465" spans="10:12" x14ac:dyDescent="0.2">
      <c r="J465" s="60"/>
      <c r="K465" t="str">
        <f t="shared" si="14"/>
        <v xml:space="preserve"> </v>
      </c>
      <c r="L465">
        <f t="shared" si="15"/>
        <v>0</v>
      </c>
    </row>
    <row r="466" spans="10:12" x14ac:dyDescent="0.2">
      <c r="J466" s="60"/>
      <c r="K466" t="str">
        <f t="shared" si="14"/>
        <v xml:space="preserve"> </v>
      </c>
      <c r="L466">
        <f t="shared" si="15"/>
        <v>0</v>
      </c>
    </row>
    <row r="467" spans="10:12" x14ac:dyDescent="0.2">
      <c r="J467" s="60"/>
      <c r="K467" t="str">
        <f t="shared" si="14"/>
        <v xml:space="preserve"> </v>
      </c>
      <c r="L467">
        <f t="shared" si="15"/>
        <v>0</v>
      </c>
    </row>
    <row r="468" spans="10:12" x14ac:dyDescent="0.2">
      <c r="J468" s="60"/>
      <c r="K468" t="str">
        <f t="shared" si="14"/>
        <v xml:space="preserve"> </v>
      </c>
      <c r="L468">
        <f t="shared" si="15"/>
        <v>0</v>
      </c>
    </row>
    <row r="469" spans="10:12" x14ac:dyDescent="0.2">
      <c r="J469" s="60"/>
      <c r="K469" t="str">
        <f t="shared" si="14"/>
        <v xml:space="preserve"> </v>
      </c>
      <c r="L469">
        <f t="shared" si="15"/>
        <v>0</v>
      </c>
    </row>
    <row r="470" spans="10:12" x14ac:dyDescent="0.2">
      <c r="J470" s="60"/>
      <c r="K470" t="str">
        <f t="shared" si="14"/>
        <v xml:space="preserve"> </v>
      </c>
      <c r="L470">
        <f t="shared" si="15"/>
        <v>0</v>
      </c>
    </row>
    <row r="471" spans="10:12" x14ac:dyDescent="0.2">
      <c r="J471" s="60"/>
      <c r="K471" t="str">
        <f t="shared" si="14"/>
        <v xml:space="preserve"> </v>
      </c>
      <c r="L471">
        <f t="shared" si="15"/>
        <v>0</v>
      </c>
    </row>
    <row r="472" spans="10:12" x14ac:dyDescent="0.2">
      <c r="J472" s="60"/>
      <c r="K472" t="str">
        <f t="shared" si="14"/>
        <v xml:space="preserve"> </v>
      </c>
      <c r="L472">
        <f t="shared" si="15"/>
        <v>0</v>
      </c>
    </row>
    <row r="473" spans="10:12" x14ac:dyDescent="0.2">
      <c r="J473" s="60"/>
      <c r="K473" t="str">
        <f t="shared" si="14"/>
        <v xml:space="preserve"> </v>
      </c>
      <c r="L473">
        <f t="shared" si="15"/>
        <v>0</v>
      </c>
    </row>
    <row r="474" spans="10:12" x14ac:dyDescent="0.2">
      <c r="J474" s="60"/>
      <c r="K474" t="str">
        <f t="shared" si="14"/>
        <v xml:space="preserve"> </v>
      </c>
      <c r="L474">
        <f t="shared" si="15"/>
        <v>0</v>
      </c>
    </row>
    <row r="475" spans="10:12" x14ac:dyDescent="0.2">
      <c r="J475" s="60"/>
      <c r="K475" t="str">
        <f t="shared" si="14"/>
        <v xml:space="preserve"> </v>
      </c>
      <c r="L475">
        <f t="shared" si="15"/>
        <v>0</v>
      </c>
    </row>
    <row r="476" spans="10:12" x14ac:dyDescent="0.2">
      <c r="J476" s="60"/>
      <c r="K476" t="str">
        <f t="shared" si="14"/>
        <v xml:space="preserve"> </v>
      </c>
      <c r="L476">
        <f t="shared" si="15"/>
        <v>0</v>
      </c>
    </row>
    <row r="477" spans="10:12" x14ac:dyDescent="0.2">
      <c r="J477" s="60"/>
      <c r="K477" t="str">
        <f t="shared" si="14"/>
        <v xml:space="preserve"> </v>
      </c>
      <c r="L477">
        <f t="shared" si="15"/>
        <v>0</v>
      </c>
    </row>
    <row r="478" spans="10:12" x14ac:dyDescent="0.2">
      <c r="J478" s="60"/>
      <c r="K478" t="str">
        <f t="shared" si="14"/>
        <v xml:space="preserve"> </v>
      </c>
      <c r="L478">
        <f t="shared" si="15"/>
        <v>0</v>
      </c>
    </row>
    <row r="479" spans="10:12" x14ac:dyDescent="0.2">
      <c r="J479" s="60"/>
      <c r="K479" t="str">
        <f t="shared" si="14"/>
        <v xml:space="preserve"> </v>
      </c>
      <c r="L479">
        <f t="shared" si="15"/>
        <v>0</v>
      </c>
    </row>
    <row r="480" spans="10:12" x14ac:dyDescent="0.2">
      <c r="J480" s="60"/>
      <c r="K480" t="str">
        <f t="shared" si="14"/>
        <v xml:space="preserve"> </v>
      </c>
      <c r="L480">
        <f t="shared" si="15"/>
        <v>0</v>
      </c>
    </row>
    <row r="481" spans="10:12" x14ac:dyDescent="0.2">
      <c r="J481" s="60"/>
      <c r="K481" t="str">
        <f t="shared" si="14"/>
        <v xml:space="preserve"> </v>
      </c>
      <c r="L481">
        <f t="shared" si="15"/>
        <v>0</v>
      </c>
    </row>
    <row r="482" spans="10:12" x14ac:dyDescent="0.2">
      <c r="J482" s="60"/>
      <c r="K482" t="str">
        <f t="shared" si="14"/>
        <v xml:space="preserve"> </v>
      </c>
      <c r="L482">
        <f t="shared" si="15"/>
        <v>0</v>
      </c>
    </row>
    <row r="483" spans="10:12" x14ac:dyDescent="0.2">
      <c r="J483" s="60"/>
      <c r="K483" t="str">
        <f t="shared" si="14"/>
        <v xml:space="preserve"> </v>
      </c>
      <c r="L483">
        <f t="shared" si="15"/>
        <v>0</v>
      </c>
    </row>
    <row r="484" spans="10:12" x14ac:dyDescent="0.2">
      <c r="J484" s="60"/>
      <c r="K484" t="str">
        <f t="shared" si="14"/>
        <v xml:space="preserve"> </v>
      </c>
      <c r="L484">
        <f t="shared" si="15"/>
        <v>0</v>
      </c>
    </row>
    <row r="485" spans="10:12" x14ac:dyDescent="0.2">
      <c r="J485" s="60"/>
      <c r="K485" t="str">
        <f t="shared" si="14"/>
        <v xml:space="preserve"> </v>
      </c>
      <c r="L485">
        <f t="shared" si="15"/>
        <v>0</v>
      </c>
    </row>
    <row r="486" spans="10:12" x14ac:dyDescent="0.2">
      <c r="J486" s="60"/>
      <c r="K486" t="str">
        <f t="shared" si="14"/>
        <v xml:space="preserve"> </v>
      </c>
      <c r="L486">
        <f t="shared" si="15"/>
        <v>0</v>
      </c>
    </row>
    <row r="487" spans="10:12" x14ac:dyDescent="0.2">
      <c r="J487" s="60"/>
      <c r="K487" t="str">
        <f t="shared" si="14"/>
        <v xml:space="preserve"> </v>
      </c>
      <c r="L487">
        <f t="shared" si="15"/>
        <v>0</v>
      </c>
    </row>
    <row r="488" spans="10:12" x14ac:dyDescent="0.2">
      <c r="J488" s="60"/>
      <c r="K488" t="str">
        <f t="shared" si="14"/>
        <v xml:space="preserve"> </v>
      </c>
      <c r="L488">
        <f t="shared" si="15"/>
        <v>0</v>
      </c>
    </row>
    <row r="489" spans="10:12" x14ac:dyDescent="0.2">
      <c r="J489" s="60"/>
      <c r="K489" t="str">
        <f t="shared" si="14"/>
        <v xml:space="preserve"> </v>
      </c>
      <c r="L489">
        <f t="shared" si="15"/>
        <v>0</v>
      </c>
    </row>
    <row r="490" spans="10:12" x14ac:dyDescent="0.2">
      <c r="J490" s="60"/>
      <c r="K490" t="str">
        <f t="shared" si="14"/>
        <v xml:space="preserve"> </v>
      </c>
      <c r="L490">
        <f t="shared" si="15"/>
        <v>0</v>
      </c>
    </row>
    <row r="491" spans="10:12" x14ac:dyDescent="0.2">
      <c r="J491" s="60"/>
      <c r="K491" t="str">
        <f t="shared" si="14"/>
        <v xml:space="preserve"> </v>
      </c>
      <c r="L491">
        <f t="shared" si="15"/>
        <v>0</v>
      </c>
    </row>
    <row r="492" spans="10:12" x14ac:dyDescent="0.2">
      <c r="J492" s="60"/>
      <c r="K492" t="str">
        <f t="shared" si="14"/>
        <v xml:space="preserve"> </v>
      </c>
      <c r="L492">
        <f t="shared" si="15"/>
        <v>0</v>
      </c>
    </row>
    <row r="493" spans="10:12" x14ac:dyDescent="0.2">
      <c r="J493" s="60"/>
      <c r="K493" t="str">
        <f t="shared" si="14"/>
        <v xml:space="preserve"> </v>
      </c>
      <c r="L493">
        <f t="shared" si="15"/>
        <v>0</v>
      </c>
    </row>
    <row r="494" spans="10:12" x14ac:dyDescent="0.2">
      <c r="J494" s="60"/>
      <c r="K494" t="str">
        <f t="shared" si="14"/>
        <v xml:space="preserve"> </v>
      </c>
      <c r="L494">
        <f t="shared" si="15"/>
        <v>0</v>
      </c>
    </row>
    <row r="495" spans="10:12" x14ac:dyDescent="0.2">
      <c r="J495" s="60"/>
      <c r="K495" t="str">
        <f t="shared" si="14"/>
        <v xml:space="preserve"> </v>
      </c>
      <c r="L495">
        <f t="shared" si="15"/>
        <v>0</v>
      </c>
    </row>
    <row r="496" spans="10:12" x14ac:dyDescent="0.2">
      <c r="J496" s="60"/>
      <c r="K496" t="str">
        <f t="shared" si="14"/>
        <v xml:space="preserve"> </v>
      </c>
      <c r="L496">
        <f t="shared" si="15"/>
        <v>0</v>
      </c>
    </row>
    <row r="497" spans="10:12" x14ac:dyDescent="0.2">
      <c r="J497" s="60"/>
      <c r="K497" t="str">
        <f t="shared" si="14"/>
        <v xml:space="preserve"> </v>
      </c>
      <c r="L497">
        <f t="shared" si="15"/>
        <v>0</v>
      </c>
    </row>
    <row r="498" spans="10:12" x14ac:dyDescent="0.2">
      <c r="J498" s="60"/>
      <c r="K498" t="str">
        <f t="shared" si="14"/>
        <v xml:space="preserve"> </v>
      </c>
      <c r="L498">
        <f t="shared" si="15"/>
        <v>0</v>
      </c>
    </row>
    <row r="499" spans="10:12" x14ac:dyDescent="0.2">
      <c r="J499" s="60"/>
      <c r="K499" t="str">
        <f t="shared" si="14"/>
        <v xml:space="preserve"> </v>
      </c>
      <c r="L499">
        <f t="shared" si="15"/>
        <v>0</v>
      </c>
    </row>
    <row r="500" spans="10:12" x14ac:dyDescent="0.2">
      <c r="J500" s="60"/>
      <c r="K500" t="str">
        <f t="shared" si="14"/>
        <v xml:space="preserve"> </v>
      </c>
      <c r="L500">
        <f t="shared" si="15"/>
        <v>0</v>
      </c>
    </row>
    <row r="501" spans="10:12" x14ac:dyDescent="0.2">
      <c r="J501" s="60"/>
      <c r="K501" t="str">
        <f t="shared" si="14"/>
        <v xml:space="preserve"> </v>
      </c>
      <c r="L501">
        <f t="shared" si="15"/>
        <v>0</v>
      </c>
    </row>
    <row r="502" spans="10:12" x14ac:dyDescent="0.2">
      <c r="J502" s="60"/>
      <c r="K502" t="str">
        <f t="shared" si="14"/>
        <v xml:space="preserve"> </v>
      </c>
      <c r="L502">
        <f t="shared" si="15"/>
        <v>0</v>
      </c>
    </row>
    <row r="503" spans="10:12" x14ac:dyDescent="0.2">
      <c r="J503" s="60"/>
      <c r="K503" t="str">
        <f t="shared" si="14"/>
        <v xml:space="preserve"> </v>
      </c>
      <c r="L503">
        <f t="shared" si="15"/>
        <v>0</v>
      </c>
    </row>
    <row r="504" spans="10:12" x14ac:dyDescent="0.2">
      <c r="J504" s="60"/>
      <c r="K504" t="str">
        <f t="shared" si="14"/>
        <v xml:space="preserve"> </v>
      </c>
      <c r="L504">
        <f t="shared" si="15"/>
        <v>0</v>
      </c>
    </row>
    <row r="505" spans="10:12" x14ac:dyDescent="0.2">
      <c r="J505" s="60"/>
      <c r="K505" t="str">
        <f t="shared" si="14"/>
        <v xml:space="preserve"> </v>
      </c>
      <c r="L505">
        <f t="shared" si="15"/>
        <v>0</v>
      </c>
    </row>
    <row r="506" spans="10:12" x14ac:dyDescent="0.2">
      <c r="J506" s="60"/>
      <c r="K506" t="str">
        <f t="shared" si="14"/>
        <v xml:space="preserve"> </v>
      </c>
      <c r="L506">
        <f t="shared" si="15"/>
        <v>0</v>
      </c>
    </row>
    <row r="507" spans="10:12" x14ac:dyDescent="0.2">
      <c r="J507" s="60"/>
      <c r="K507" t="str">
        <f t="shared" si="14"/>
        <v xml:space="preserve"> </v>
      </c>
      <c r="L507">
        <f t="shared" si="15"/>
        <v>0</v>
      </c>
    </row>
    <row r="508" spans="10:12" x14ac:dyDescent="0.2">
      <c r="J508" s="60"/>
      <c r="K508" t="str">
        <f t="shared" si="14"/>
        <v xml:space="preserve"> </v>
      </c>
      <c r="L508">
        <f t="shared" si="15"/>
        <v>0</v>
      </c>
    </row>
    <row r="509" spans="10:12" x14ac:dyDescent="0.2">
      <c r="J509" s="60"/>
      <c r="K509" t="str">
        <f t="shared" si="14"/>
        <v xml:space="preserve"> </v>
      </c>
      <c r="L509">
        <f t="shared" si="15"/>
        <v>0</v>
      </c>
    </row>
    <row r="510" spans="10:12" x14ac:dyDescent="0.2">
      <c r="J510" s="60"/>
      <c r="K510" t="str">
        <f t="shared" si="14"/>
        <v xml:space="preserve"> </v>
      </c>
      <c r="L510">
        <f t="shared" si="15"/>
        <v>0</v>
      </c>
    </row>
    <row r="511" spans="10:12" x14ac:dyDescent="0.2">
      <c r="J511" s="60"/>
      <c r="K511" t="str">
        <f t="shared" si="14"/>
        <v xml:space="preserve"> </v>
      </c>
      <c r="L511">
        <f t="shared" si="15"/>
        <v>0</v>
      </c>
    </row>
    <row r="512" spans="10:12" x14ac:dyDescent="0.2">
      <c r="J512" s="60"/>
      <c r="K512" t="str">
        <f t="shared" si="14"/>
        <v xml:space="preserve"> </v>
      </c>
      <c r="L512">
        <f t="shared" si="15"/>
        <v>0</v>
      </c>
    </row>
    <row r="513" spans="10:12" x14ac:dyDescent="0.2">
      <c r="J513" s="60"/>
      <c r="K513" t="str">
        <f t="shared" si="14"/>
        <v xml:space="preserve"> </v>
      </c>
      <c r="L513">
        <f t="shared" si="15"/>
        <v>0</v>
      </c>
    </row>
    <row r="514" spans="10:12" x14ac:dyDescent="0.2">
      <c r="J514" s="60"/>
      <c r="K514" t="str">
        <f t="shared" si="14"/>
        <v xml:space="preserve"> </v>
      </c>
      <c r="L514">
        <f t="shared" si="15"/>
        <v>0</v>
      </c>
    </row>
    <row r="515" spans="10:12" x14ac:dyDescent="0.2">
      <c r="J515" s="60"/>
      <c r="K515" t="str">
        <f t="shared" ref="K515:K578" si="16">CONCATENATE(A515," ",+B515)</f>
        <v xml:space="preserve"> </v>
      </c>
      <c r="L515">
        <f t="shared" ref="L515:L578" si="17">F515</f>
        <v>0</v>
      </c>
    </row>
    <row r="516" spans="10:12" x14ac:dyDescent="0.2">
      <c r="J516" s="60"/>
      <c r="K516" t="str">
        <f t="shared" si="16"/>
        <v xml:space="preserve"> </v>
      </c>
      <c r="L516">
        <f t="shared" si="17"/>
        <v>0</v>
      </c>
    </row>
    <row r="517" spans="10:12" x14ac:dyDescent="0.2">
      <c r="J517" s="60"/>
      <c r="K517" t="str">
        <f t="shared" si="16"/>
        <v xml:space="preserve"> </v>
      </c>
      <c r="L517">
        <f t="shared" si="17"/>
        <v>0</v>
      </c>
    </row>
    <row r="518" spans="10:12" x14ac:dyDescent="0.2">
      <c r="J518" s="60"/>
      <c r="K518" t="str">
        <f t="shared" si="16"/>
        <v xml:space="preserve"> </v>
      </c>
      <c r="L518">
        <f t="shared" si="17"/>
        <v>0</v>
      </c>
    </row>
    <row r="519" spans="10:12" x14ac:dyDescent="0.2">
      <c r="J519" s="60"/>
      <c r="K519" t="str">
        <f t="shared" si="16"/>
        <v xml:space="preserve"> </v>
      </c>
      <c r="L519">
        <f t="shared" si="17"/>
        <v>0</v>
      </c>
    </row>
    <row r="520" spans="10:12" x14ac:dyDescent="0.2">
      <c r="J520" s="60"/>
      <c r="K520" t="str">
        <f t="shared" si="16"/>
        <v xml:space="preserve"> </v>
      </c>
      <c r="L520">
        <f t="shared" si="17"/>
        <v>0</v>
      </c>
    </row>
    <row r="521" spans="10:12" x14ac:dyDescent="0.2">
      <c r="J521" s="60"/>
      <c r="K521" t="str">
        <f t="shared" si="16"/>
        <v xml:space="preserve"> </v>
      </c>
      <c r="L521">
        <f t="shared" si="17"/>
        <v>0</v>
      </c>
    </row>
    <row r="522" spans="10:12" x14ac:dyDescent="0.2">
      <c r="J522" s="60"/>
      <c r="K522" t="str">
        <f t="shared" si="16"/>
        <v xml:space="preserve"> </v>
      </c>
      <c r="L522">
        <f t="shared" si="17"/>
        <v>0</v>
      </c>
    </row>
    <row r="523" spans="10:12" x14ac:dyDescent="0.2">
      <c r="J523" s="60"/>
      <c r="K523" t="str">
        <f t="shared" si="16"/>
        <v xml:space="preserve"> </v>
      </c>
      <c r="L523">
        <f t="shared" si="17"/>
        <v>0</v>
      </c>
    </row>
    <row r="524" spans="10:12" x14ac:dyDescent="0.2">
      <c r="J524" s="60"/>
      <c r="K524" t="str">
        <f t="shared" si="16"/>
        <v xml:space="preserve"> </v>
      </c>
      <c r="L524">
        <f t="shared" si="17"/>
        <v>0</v>
      </c>
    </row>
    <row r="525" spans="10:12" x14ac:dyDescent="0.2">
      <c r="J525" s="60"/>
      <c r="K525" t="str">
        <f t="shared" si="16"/>
        <v xml:space="preserve"> </v>
      </c>
      <c r="L525">
        <f t="shared" si="17"/>
        <v>0</v>
      </c>
    </row>
    <row r="526" spans="10:12" x14ac:dyDescent="0.2">
      <c r="J526" s="60"/>
      <c r="K526" t="str">
        <f t="shared" si="16"/>
        <v xml:space="preserve"> </v>
      </c>
      <c r="L526">
        <f t="shared" si="17"/>
        <v>0</v>
      </c>
    </row>
    <row r="527" spans="10:12" x14ac:dyDescent="0.2">
      <c r="J527" s="60"/>
      <c r="K527" t="str">
        <f t="shared" si="16"/>
        <v xml:space="preserve"> </v>
      </c>
      <c r="L527">
        <f t="shared" si="17"/>
        <v>0</v>
      </c>
    </row>
    <row r="528" spans="10:12" x14ac:dyDescent="0.2">
      <c r="J528" s="60"/>
      <c r="K528" t="str">
        <f t="shared" si="16"/>
        <v xml:space="preserve"> </v>
      </c>
      <c r="L528">
        <f t="shared" si="17"/>
        <v>0</v>
      </c>
    </row>
    <row r="529" spans="10:12" x14ac:dyDescent="0.2">
      <c r="J529" s="60"/>
      <c r="K529" t="str">
        <f t="shared" si="16"/>
        <v xml:space="preserve"> </v>
      </c>
      <c r="L529">
        <f t="shared" si="17"/>
        <v>0</v>
      </c>
    </row>
    <row r="530" spans="10:12" x14ac:dyDescent="0.2">
      <c r="J530" s="60"/>
      <c r="K530" t="str">
        <f t="shared" si="16"/>
        <v xml:space="preserve"> </v>
      </c>
      <c r="L530">
        <f t="shared" si="17"/>
        <v>0</v>
      </c>
    </row>
    <row r="531" spans="10:12" x14ac:dyDescent="0.2">
      <c r="J531" s="60"/>
      <c r="K531" t="str">
        <f t="shared" si="16"/>
        <v xml:space="preserve"> </v>
      </c>
      <c r="L531">
        <f t="shared" si="17"/>
        <v>0</v>
      </c>
    </row>
    <row r="532" spans="10:12" x14ac:dyDescent="0.2">
      <c r="J532" s="60"/>
      <c r="K532" t="str">
        <f t="shared" si="16"/>
        <v xml:space="preserve"> </v>
      </c>
      <c r="L532">
        <f t="shared" si="17"/>
        <v>0</v>
      </c>
    </row>
    <row r="533" spans="10:12" x14ac:dyDescent="0.2">
      <c r="J533" s="60"/>
      <c r="K533" t="str">
        <f t="shared" si="16"/>
        <v xml:space="preserve"> </v>
      </c>
      <c r="L533">
        <f t="shared" si="17"/>
        <v>0</v>
      </c>
    </row>
    <row r="534" spans="10:12" x14ac:dyDescent="0.2">
      <c r="J534" s="60"/>
      <c r="K534" t="str">
        <f t="shared" si="16"/>
        <v xml:space="preserve"> </v>
      </c>
      <c r="L534">
        <f t="shared" si="17"/>
        <v>0</v>
      </c>
    </row>
    <row r="535" spans="10:12" x14ac:dyDescent="0.2">
      <c r="J535" s="60"/>
      <c r="K535" t="str">
        <f t="shared" si="16"/>
        <v xml:space="preserve"> </v>
      </c>
      <c r="L535">
        <f t="shared" si="17"/>
        <v>0</v>
      </c>
    </row>
    <row r="536" spans="10:12" x14ac:dyDescent="0.2">
      <c r="J536" s="60"/>
      <c r="K536" t="str">
        <f t="shared" si="16"/>
        <v xml:space="preserve"> </v>
      </c>
      <c r="L536">
        <f t="shared" si="17"/>
        <v>0</v>
      </c>
    </row>
    <row r="537" spans="10:12" x14ac:dyDescent="0.2">
      <c r="J537" s="60"/>
      <c r="K537" t="str">
        <f t="shared" si="16"/>
        <v xml:space="preserve"> </v>
      </c>
      <c r="L537">
        <f t="shared" si="17"/>
        <v>0</v>
      </c>
    </row>
    <row r="538" spans="10:12" x14ac:dyDescent="0.2">
      <c r="J538" s="60"/>
      <c r="K538" t="str">
        <f t="shared" si="16"/>
        <v xml:space="preserve"> </v>
      </c>
      <c r="L538">
        <f t="shared" si="17"/>
        <v>0</v>
      </c>
    </row>
    <row r="539" spans="10:12" x14ac:dyDescent="0.2">
      <c r="J539" s="60"/>
      <c r="K539" t="str">
        <f t="shared" si="16"/>
        <v xml:space="preserve"> </v>
      </c>
      <c r="L539">
        <f t="shared" si="17"/>
        <v>0</v>
      </c>
    </row>
    <row r="540" spans="10:12" x14ac:dyDescent="0.2">
      <c r="J540" s="60"/>
      <c r="K540" t="str">
        <f t="shared" si="16"/>
        <v xml:space="preserve"> </v>
      </c>
      <c r="L540">
        <f t="shared" si="17"/>
        <v>0</v>
      </c>
    </row>
    <row r="541" spans="10:12" x14ac:dyDescent="0.2">
      <c r="J541" s="60"/>
      <c r="K541" t="str">
        <f t="shared" si="16"/>
        <v xml:space="preserve"> </v>
      </c>
      <c r="L541">
        <f t="shared" si="17"/>
        <v>0</v>
      </c>
    </row>
    <row r="542" spans="10:12" x14ac:dyDescent="0.2">
      <c r="J542" s="60"/>
      <c r="K542" t="str">
        <f t="shared" si="16"/>
        <v xml:space="preserve"> </v>
      </c>
      <c r="L542">
        <f t="shared" si="17"/>
        <v>0</v>
      </c>
    </row>
    <row r="543" spans="10:12" x14ac:dyDescent="0.2">
      <c r="J543" s="60"/>
      <c r="K543" t="str">
        <f t="shared" si="16"/>
        <v xml:space="preserve"> </v>
      </c>
      <c r="L543">
        <f t="shared" si="17"/>
        <v>0</v>
      </c>
    </row>
    <row r="544" spans="10:12" x14ac:dyDescent="0.2">
      <c r="J544" s="60"/>
      <c r="K544" t="str">
        <f t="shared" si="16"/>
        <v xml:space="preserve"> </v>
      </c>
      <c r="L544">
        <f t="shared" si="17"/>
        <v>0</v>
      </c>
    </row>
    <row r="545" spans="10:12" x14ac:dyDescent="0.2">
      <c r="J545" s="60"/>
      <c r="K545" t="str">
        <f t="shared" si="16"/>
        <v xml:space="preserve"> </v>
      </c>
      <c r="L545">
        <f t="shared" si="17"/>
        <v>0</v>
      </c>
    </row>
    <row r="546" spans="10:12" x14ac:dyDescent="0.2">
      <c r="J546" s="60"/>
      <c r="K546" t="str">
        <f t="shared" si="16"/>
        <v xml:space="preserve"> </v>
      </c>
      <c r="L546">
        <f t="shared" si="17"/>
        <v>0</v>
      </c>
    </row>
    <row r="547" spans="10:12" x14ac:dyDescent="0.2">
      <c r="J547" s="60"/>
      <c r="K547" t="str">
        <f t="shared" si="16"/>
        <v xml:space="preserve"> </v>
      </c>
      <c r="L547">
        <f t="shared" si="17"/>
        <v>0</v>
      </c>
    </row>
    <row r="548" spans="10:12" x14ac:dyDescent="0.2">
      <c r="J548" s="60"/>
      <c r="K548" t="str">
        <f t="shared" si="16"/>
        <v xml:space="preserve"> </v>
      </c>
      <c r="L548">
        <f t="shared" si="17"/>
        <v>0</v>
      </c>
    </row>
    <row r="549" spans="10:12" x14ac:dyDescent="0.2">
      <c r="J549" s="60"/>
      <c r="K549" t="str">
        <f t="shared" si="16"/>
        <v xml:space="preserve"> </v>
      </c>
      <c r="L549">
        <f t="shared" si="17"/>
        <v>0</v>
      </c>
    </row>
    <row r="550" spans="10:12" x14ac:dyDescent="0.2">
      <c r="J550" s="60"/>
      <c r="K550" t="str">
        <f t="shared" si="16"/>
        <v xml:space="preserve"> </v>
      </c>
      <c r="L550">
        <f t="shared" si="17"/>
        <v>0</v>
      </c>
    </row>
    <row r="551" spans="10:12" x14ac:dyDescent="0.2">
      <c r="J551" s="60"/>
      <c r="K551" t="str">
        <f t="shared" si="16"/>
        <v xml:space="preserve"> </v>
      </c>
      <c r="L551">
        <f t="shared" si="17"/>
        <v>0</v>
      </c>
    </row>
    <row r="552" spans="10:12" x14ac:dyDescent="0.2">
      <c r="J552" s="60"/>
      <c r="K552" t="str">
        <f t="shared" si="16"/>
        <v xml:space="preserve"> </v>
      </c>
      <c r="L552">
        <f t="shared" si="17"/>
        <v>0</v>
      </c>
    </row>
    <row r="553" spans="10:12" x14ac:dyDescent="0.2">
      <c r="J553" s="60"/>
      <c r="K553" t="str">
        <f t="shared" si="16"/>
        <v xml:space="preserve"> </v>
      </c>
      <c r="L553">
        <f t="shared" si="17"/>
        <v>0</v>
      </c>
    </row>
    <row r="554" spans="10:12" x14ac:dyDescent="0.2">
      <c r="J554" s="60"/>
      <c r="K554" t="str">
        <f t="shared" si="16"/>
        <v xml:space="preserve"> </v>
      </c>
      <c r="L554">
        <f t="shared" si="17"/>
        <v>0</v>
      </c>
    </row>
    <row r="555" spans="10:12" x14ac:dyDescent="0.2">
      <c r="J555" s="60"/>
      <c r="K555" t="str">
        <f t="shared" si="16"/>
        <v xml:space="preserve"> </v>
      </c>
      <c r="L555">
        <f t="shared" si="17"/>
        <v>0</v>
      </c>
    </row>
    <row r="556" spans="10:12" x14ac:dyDescent="0.2">
      <c r="J556" s="60"/>
      <c r="K556" t="str">
        <f t="shared" si="16"/>
        <v xml:space="preserve"> </v>
      </c>
      <c r="L556">
        <f t="shared" si="17"/>
        <v>0</v>
      </c>
    </row>
    <row r="557" spans="10:12" x14ac:dyDescent="0.2">
      <c r="J557" s="60"/>
      <c r="K557" t="str">
        <f t="shared" si="16"/>
        <v xml:space="preserve"> </v>
      </c>
      <c r="L557">
        <f t="shared" si="17"/>
        <v>0</v>
      </c>
    </row>
    <row r="558" spans="10:12" x14ac:dyDescent="0.2">
      <c r="J558" s="60"/>
      <c r="K558" t="str">
        <f t="shared" si="16"/>
        <v xml:space="preserve"> </v>
      </c>
      <c r="L558">
        <f t="shared" si="17"/>
        <v>0</v>
      </c>
    </row>
    <row r="559" spans="10:12" x14ac:dyDescent="0.2">
      <c r="J559" s="60"/>
      <c r="K559" t="str">
        <f t="shared" si="16"/>
        <v xml:space="preserve"> </v>
      </c>
      <c r="L559">
        <f t="shared" si="17"/>
        <v>0</v>
      </c>
    </row>
    <row r="560" spans="10:12" x14ac:dyDescent="0.2">
      <c r="J560" s="60"/>
      <c r="K560" t="str">
        <f t="shared" si="16"/>
        <v xml:space="preserve"> </v>
      </c>
      <c r="L560">
        <f t="shared" si="17"/>
        <v>0</v>
      </c>
    </row>
    <row r="561" spans="10:12" x14ac:dyDescent="0.2">
      <c r="J561" s="60"/>
      <c r="K561" t="str">
        <f t="shared" si="16"/>
        <v xml:space="preserve"> </v>
      </c>
      <c r="L561">
        <f t="shared" si="17"/>
        <v>0</v>
      </c>
    </row>
    <row r="562" spans="10:12" x14ac:dyDescent="0.2">
      <c r="J562" s="60"/>
      <c r="K562" t="str">
        <f t="shared" si="16"/>
        <v xml:space="preserve"> </v>
      </c>
      <c r="L562">
        <f t="shared" si="17"/>
        <v>0</v>
      </c>
    </row>
    <row r="563" spans="10:12" x14ac:dyDescent="0.2">
      <c r="J563" s="60"/>
      <c r="K563" t="str">
        <f t="shared" si="16"/>
        <v xml:space="preserve"> </v>
      </c>
      <c r="L563">
        <f t="shared" si="17"/>
        <v>0</v>
      </c>
    </row>
    <row r="564" spans="10:12" x14ac:dyDescent="0.2">
      <c r="J564" s="60"/>
      <c r="K564" t="str">
        <f t="shared" si="16"/>
        <v xml:space="preserve"> </v>
      </c>
      <c r="L564">
        <f t="shared" si="17"/>
        <v>0</v>
      </c>
    </row>
    <row r="565" spans="10:12" x14ac:dyDescent="0.2">
      <c r="J565" s="60"/>
      <c r="K565" t="str">
        <f t="shared" si="16"/>
        <v xml:space="preserve"> </v>
      </c>
      <c r="L565">
        <f t="shared" si="17"/>
        <v>0</v>
      </c>
    </row>
    <row r="566" spans="10:12" x14ac:dyDescent="0.2">
      <c r="J566" s="60"/>
      <c r="K566" t="str">
        <f t="shared" si="16"/>
        <v xml:space="preserve"> </v>
      </c>
      <c r="L566">
        <f t="shared" si="17"/>
        <v>0</v>
      </c>
    </row>
    <row r="567" spans="10:12" x14ac:dyDescent="0.2">
      <c r="J567" s="60"/>
      <c r="K567" t="str">
        <f t="shared" si="16"/>
        <v xml:space="preserve"> </v>
      </c>
      <c r="L567">
        <f t="shared" si="17"/>
        <v>0</v>
      </c>
    </row>
    <row r="568" spans="10:12" x14ac:dyDescent="0.2">
      <c r="J568" s="60"/>
      <c r="K568" t="str">
        <f t="shared" si="16"/>
        <v xml:space="preserve"> </v>
      </c>
      <c r="L568">
        <f t="shared" si="17"/>
        <v>0</v>
      </c>
    </row>
    <row r="569" spans="10:12" x14ac:dyDescent="0.2">
      <c r="J569" s="60"/>
      <c r="K569" t="str">
        <f t="shared" si="16"/>
        <v xml:space="preserve"> </v>
      </c>
      <c r="L569">
        <f t="shared" si="17"/>
        <v>0</v>
      </c>
    </row>
    <row r="570" spans="10:12" x14ac:dyDescent="0.2">
      <c r="J570" s="60"/>
      <c r="K570" t="str">
        <f t="shared" si="16"/>
        <v xml:space="preserve"> </v>
      </c>
      <c r="L570">
        <f t="shared" si="17"/>
        <v>0</v>
      </c>
    </row>
    <row r="571" spans="10:12" x14ac:dyDescent="0.2">
      <c r="J571" s="60"/>
      <c r="K571" t="str">
        <f t="shared" si="16"/>
        <v xml:space="preserve"> </v>
      </c>
      <c r="L571">
        <f t="shared" si="17"/>
        <v>0</v>
      </c>
    </row>
    <row r="572" spans="10:12" x14ac:dyDescent="0.2">
      <c r="J572" s="60"/>
      <c r="K572" t="str">
        <f t="shared" si="16"/>
        <v xml:space="preserve"> </v>
      </c>
      <c r="L572">
        <f t="shared" si="17"/>
        <v>0</v>
      </c>
    </row>
    <row r="573" spans="10:12" x14ac:dyDescent="0.2">
      <c r="J573" s="60"/>
      <c r="K573" t="str">
        <f t="shared" si="16"/>
        <v xml:space="preserve"> </v>
      </c>
      <c r="L573">
        <f t="shared" si="17"/>
        <v>0</v>
      </c>
    </row>
    <row r="574" spans="10:12" x14ac:dyDescent="0.2">
      <c r="J574" s="60"/>
      <c r="K574" t="str">
        <f t="shared" si="16"/>
        <v xml:space="preserve"> </v>
      </c>
      <c r="L574">
        <f t="shared" si="17"/>
        <v>0</v>
      </c>
    </row>
    <row r="575" spans="10:12" x14ac:dyDescent="0.2">
      <c r="J575" s="60"/>
      <c r="K575" t="str">
        <f t="shared" si="16"/>
        <v xml:space="preserve"> </v>
      </c>
      <c r="L575">
        <f t="shared" si="17"/>
        <v>0</v>
      </c>
    </row>
    <row r="576" spans="10:12" x14ac:dyDescent="0.2">
      <c r="J576" s="60"/>
      <c r="K576" t="str">
        <f t="shared" si="16"/>
        <v xml:space="preserve"> </v>
      </c>
      <c r="L576">
        <f t="shared" si="17"/>
        <v>0</v>
      </c>
    </row>
    <row r="577" spans="10:12" x14ac:dyDescent="0.2">
      <c r="J577" s="60"/>
      <c r="K577" t="str">
        <f t="shared" si="16"/>
        <v xml:space="preserve"> </v>
      </c>
      <c r="L577">
        <f t="shared" si="17"/>
        <v>0</v>
      </c>
    </row>
    <row r="578" spans="10:12" x14ac:dyDescent="0.2">
      <c r="J578" s="60"/>
      <c r="K578" t="str">
        <f t="shared" si="16"/>
        <v xml:space="preserve"> </v>
      </c>
      <c r="L578">
        <f t="shared" si="17"/>
        <v>0</v>
      </c>
    </row>
    <row r="579" spans="10:12" x14ac:dyDescent="0.2">
      <c r="J579" s="60"/>
      <c r="K579" t="str">
        <f t="shared" ref="K579:K642" si="18">CONCATENATE(A579," ",+B579)</f>
        <v xml:space="preserve"> </v>
      </c>
      <c r="L579">
        <f t="shared" ref="L579:L642" si="19">F579</f>
        <v>0</v>
      </c>
    </row>
    <row r="580" spans="10:12" x14ac:dyDescent="0.2">
      <c r="J580" s="60"/>
      <c r="K580" t="str">
        <f t="shared" si="18"/>
        <v xml:space="preserve"> </v>
      </c>
      <c r="L580">
        <f t="shared" si="19"/>
        <v>0</v>
      </c>
    </row>
    <row r="581" spans="10:12" x14ac:dyDescent="0.2">
      <c r="J581" s="60"/>
      <c r="K581" t="str">
        <f t="shared" si="18"/>
        <v xml:space="preserve"> </v>
      </c>
      <c r="L581">
        <f t="shared" si="19"/>
        <v>0</v>
      </c>
    </row>
    <row r="582" spans="10:12" x14ac:dyDescent="0.2">
      <c r="J582" s="60"/>
      <c r="K582" t="str">
        <f t="shared" si="18"/>
        <v xml:space="preserve"> </v>
      </c>
      <c r="L582">
        <f t="shared" si="19"/>
        <v>0</v>
      </c>
    </row>
    <row r="583" spans="10:12" x14ac:dyDescent="0.2">
      <c r="J583" s="60"/>
      <c r="K583" t="str">
        <f t="shared" si="18"/>
        <v xml:space="preserve"> </v>
      </c>
      <c r="L583">
        <f t="shared" si="19"/>
        <v>0</v>
      </c>
    </row>
    <row r="584" spans="10:12" x14ac:dyDescent="0.2">
      <c r="J584" s="60"/>
      <c r="K584" t="str">
        <f t="shared" si="18"/>
        <v xml:space="preserve"> </v>
      </c>
      <c r="L584">
        <f t="shared" si="19"/>
        <v>0</v>
      </c>
    </row>
    <row r="585" spans="10:12" x14ac:dyDescent="0.2">
      <c r="J585" s="60"/>
      <c r="K585" t="str">
        <f t="shared" si="18"/>
        <v xml:space="preserve"> </v>
      </c>
      <c r="L585">
        <f t="shared" si="19"/>
        <v>0</v>
      </c>
    </row>
    <row r="586" spans="10:12" x14ac:dyDescent="0.2">
      <c r="J586" s="60"/>
      <c r="K586" t="str">
        <f t="shared" si="18"/>
        <v xml:space="preserve"> </v>
      </c>
      <c r="L586">
        <f t="shared" si="19"/>
        <v>0</v>
      </c>
    </row>
    <row r="587" spans="10:12" x14ac:dyDescent="0.2">
      <c r="J587" s="60"/>
      <c r="K587" t="str">
        <f t="shared" si="18"/>
        <v xml:space="preserve"> </v>
      </c>
      <c r="L587">
        <f t="shared" si="19"/>
        <v>0</v>
      </c>
    </row>
    <row r="588" spans="10:12" x14ac:dyDescent="0.2">
      <c r="J588" s="60"/>
      <c r="K588" t="str">
        <f t="shared" si="18"/>
        <v xml:space="preserve"> </v>
      </c>
      <c r="L588">
        <f t="shared" si="19"/>
        <v>0</v>
      </c>
    </row>
    <row r="589" spans="10:12" x14ac:dyDescent="0.2">
      <c r="J589" s="60"/>
      <c r="K589" t="str">
        <f t="shared" si="18"/>
        <v xml:space="preserve"> </v>
      </c>
      <c r="L589">
        <f t="shared" si="19"/>
        <v>0</v>
      </c>
    </row>
    <row r="590" spans="10:12" x14ac:dyDescent="0.2">
      <c r="J590" s="60"/>
      <c r="K590" t="str">
        <f t="shared" si="18"/>
        <v xml:space="preserve"> </v>
      </c>
      <c r="L590">
        <f t="shared" si="19"/>
        <v>0</v>
      </c>
    </row>
    <row r="591" spans="10:12" x14ac:dyDescent="0.2">
      <c r="J591" s="60"/>
      <c r="K591" t="str">
        <f t="shared" si="18"/>
        <v xml:space="preserve"> </v>
      </c>
      <c r="L591">
        <f t="shared" si="19"/>
        <v>0</v>
      </c>
    </row>
    <row r="592" spans="10:12" x14ac:dyDescent="0.2">
      <c r="J592" s="60"/>
      <c r="K592" t="str">
        <f t="shared" si="18"/>
        <v xml:space="preserve"> </v>
      </c>
      <c r="L592">
        <f t="shared" si="19"/>
        <v>0</v>
      </c>
    </row>
    <row r="593" spans="10:12" x14ac:dyDescent="0.2">
      <c r="J593" s="60"/>
      <c r="K593" t="str">
        <f t="shared" si="18"/>
        <v xml:space="preserve"> </v>
      </c>
      <c r="L593">
        <f t="shared" si="19"/>
        <v>0</v>
      </c>
    </row>
    <row r="594" spans="10:12" x14ac:dyDescent="0.2">
      <c r="J594" s="60"/>
      <c r="K594" t="str">
        <f t="shared" si="18"/>
        <v xml:space="preserve"> </v>
      </c>
      <c r="L594">
        <f t="shared" si="19"/>
        <v>0</v>
      </c>
    </row>
    <row r="595" spans="10:12" x14ac:dyDescent="0.2">
      <c r="J595" s="60"/>
      <c r="K595" t="str">
        <f t="shared" si="18"/>
        <v xml:space="preserve"> </v>
      </c>
      <c r="L595">
        <f t="shared" si="19"/>
        <v>0</v>
      </c>
    </row>
    <row r="596" spans="10:12" x14ac:dyDescent="0.2">
      <c r="J596" s="60"/>
      <c r="K596" t="str">
        <f t="shared" si="18"/>
        <v xml:space="preserve"> </v>
      </c>
      <c r="L596">
        <f t="shared" si="19"/>
        <v>0</v>
      </c>
    </row>
    <row r="597" spans="10:12" x14ac:dyDescent="0.2">
      <c r="J597" s="60"/>
      <c r="K597" t="str">
        <f t="shared" si="18"/>
        <v xml:space="preserve"> </v>
      </c>
      <c r="L597">
        <f t="shared" si="19"/>
        <v>0</v>
      </c>
    </row>
    <row r="598" spans="10:12" x14ac:dyDescent="0.2">
      <c r="J598" s="60"/>
      <c r="K598" t="str">
        <f t="shared" si="18"/>
        <v xml:space="preserve"> </v>
      </c>
      <c r="L598">
        <f t="shared" si="19"/>
        <v>0</v>
      </c>
    </row>
    <row r="599" spans="10:12" x14ac:dyDescent="0.2">
      <c r="J599" s="60"/>
      <c r="K599" t="str">
        <f t="shared" si="18"/>
        <v xml:space="preserve"> </v>
      </c>
      <c r="L599">
        <f t="shared" si="19"/>
        <v>0</v>
      </c>
    </row>
    <row r="600" spans="10:12" x14ac:dyDescent="0.2">
      <c r="J600" s="60"/>
      <c r="K600" t="str">
        <f t="shared" si="18"/>
        <v xml:space="preserve"> </v>
      </c>
      <c r="L600">
        <f t="shared" si="19"/>
        <v>0</v>
      </c>
    </row>
    <row r="601" spans="10:12" x14ac:dyDescent="0.2">
      <c r="J601" s="60"/>
      <c r="K601" t="str">
        <f t="shared" si="18"/>
        <v xml:space="preserve"> </v>
      </c>
      <c r="L601">
        <f t="shared" si="19"/>
        <v>0</v>
      </c>
    </row>
    <row r="602" spans="10:12" x14ac:dyDescent="0.2">
      <c r="J602" s="60"/>
      <c r="K602" t="str">
        <f t="shared" si="18"/>
        <v xml:space="preserve"> </v>
      </c>
      <c r="L602">
        <f t="shared" si="19"/>
        <v>0</v>
      </c>
    </row>
    <row r="603" spans="10:12" x14ac:dyDescent="0.2">
      <c r="J603" s="60"/>
      <c r="K603" t="str">
        <f t="shared" si="18"/>
        <v xml:space="preserve"> </v>
      </c>
      <c r="L603">
        <f t="shared" si="19"/>
        <v>0</v>
      </c>
    </row>
    <row r="604" spans="10:12" x14ac:dyDescent="0.2">
      <c r="J604" s="60"/>
      <c r="K604" t="str">
        <f t="shared" si="18"/>
        <v xml:space="preserve"> </v>
      </c>
      <c r="L604">
        <f t="shared" si="19"/>
        <v>0</v>
      </c>
    </row>
    <row r="605" spans="10:12" x14ac:dyDescent="0.2">
      <c r="J605" s="60"/>
      <c r="K605" t="str">
        <f t="shared" si="18"/>
        <v xml:space="preserve"> </v>
      </c>
      <c r="L605">
        <f t="shared" si="19"/>
        <v>0</v>
      </c>
    </row>
    <row r="606" spans="10:12" x14ac:dyDescent="0.2">
      <c r="J606" s="60"/>
      <c r="K606" t="str">
        <f t="shared" si="18"/>
        <v xml:space="preserve"> </v>
      </c>
      <c r="L606">
        <f t="shared" si="19"/>
        <v>0</v>
      </c>
    </row>
    <row r="607" spans="10:12" x14ac:dyDescent="0.2">
      <c r="J607" s="60"/>
      <c r="K607" t="str">
        <f t="shared" si="18"/>
        <v xml:space="preserve"> </v>
      </c>
      <c r="L607">
        <f t="shared" si="19"/>
        <v>0</v>
      </c>
    </row>
    <row r="608" spans="10:12" x14ac:dyDescent="0.2">
      <c r="J608" s="60"/>
      <c r="K608" t="str">
        <f t="shared" si="18"/>
        <v xml:space="preserve"> </v>
      </c>
      <c r="L608">
        <f t="shared" si="19"/>
        <v>0</v>
      </c>
    </row>
    <row r="609" spans="10:12" x14ac:dyDescent="0.2">
      <c r="J609" s="60"/>
      <c r="K609" t="str">
        <f t="shared" si="18"/>
        <v xml:space="preserve"> </v>
      </c>
      <c r="L609">
        <f t="shared" si="19"/>
        <v>0</v>
      </c>
    </row>
    <row r="610" spans="10:12" x14ac:dyDescent="0.2">
      <c r="J610" s="60"/>
      <c r="K610" t="str">
        <f t="shared" si="18"/>
        <v xml:space="preserve"> </v>
      </c>
      <c r="L610">
        <f t="shared" si="19"/>
        <v>0</v>
      </c>
    </row>
    <row r="611" spans="10:12" x14ac:dyDescent="0.2">
      <c r="J611" s="60"/>
      <c r="K611" t="str">
        <f t="shared" si="18"/>
        <v xml:space="preserve"> </v>
      </c>
      <c r="L611">
        <f t="shared" si="19"/>
        <v>0</v>
      </c>
    </row>
    <row r="612" spans="10:12" x14ac:dyDescent="0.2">
      <c r="J612" s="60"/>
      <c r="K612" t="str">
        <f t="shared" si="18"/>
        <v xml:space="preserve"> </v>
      </c>
      <c r="L612">
        <f t="shared" si="19"/>
        <v>0</v>
      </c>
    </row>
    <row r="613" spans="10:12" x14ac:dyDescent="0.2">
      <c r="J613" s="60"/>
      <c r="K613" t="str">
        <f t="shared" si="18"/>
        <v xml:space="preserve"> </v>
      </c>
      <c r="L613">
        <f t="shared" si="19"/>
        <v>0</v>
      </c>
    </row>
    <row r="614" spans="10:12" x14ac:dyDescent="0.2">
      <c r="J614" s="60"/>
      <c r="K614" t="str">
        <f t="shared" si="18"/>
        <v xml:space="preserve"> </v>
      </c>
      <c r="L614">
        <f t="shared" si="19"/>
        <v>0</v>
      </c>
    </row>
    <row r="615" spans="10:12" x14ac:dyDescent="0.2">
      <c r="J615" s="60"/>
      <c r="K615" t="str">
        <f t="shared" si="18"/>
        <v xml:space="preserve"> </v>
      </c>
      <c r="L615">
        <f t="shared" si="19"/>
        <v>0</v>
      </c>
    </row>
    <row r="616" spans="10:12" x14ac:dyDescent="0.2">
      <c r="J616" s="60"/>
      <c r="K616" t="str">
        <f t="shared" si="18"/>
        <v xml:space="preserve"> </v>
      </c>
      <c r="L616">
        <f t="shared" si="19"/>
        <v>0</v>
      </c>
    </row>
    <row r="617" spans="10:12" x14ac:dyDescent="0.2">
      <c r="J617" s="60"/>
      <c r="K617" t="str">
        <f t="shared" si="18"/>
        <v xml:space="preserve"> </v>
      </c>
      <c r="L617">
        <f t="shared" si="19"/>
        <v>0</v>
      </c>
    </row>
    <row r="618" spans="10:12" x14ac:dyDescent="0.2">
      <c r="J618" s="60"/>
      <c r="K618" t="str">
        <f t="shared" si="18"/>
        <v xml:space="preserve"> </v>
      </c>
      <c r="L618">
        <f t="shared" si="19"/>
        <v>0</v>
      </c>
    </row>
    <row r="619" spans="10:12" x14ac:dyDescent="0.2">
      <c r="J619" s="60"/>
      <c r="K619" t="str">
        <f t="shared" si="18"/>
        <v xml:space="preserve"> </v>
      </c>
      <c r="L619">
        <f t="shared" si="19"/>
        <v>0</v>
      </c>
    </row>
    <row r="620" spans="10:12" x14ac:dyDescent="0.2">
      <c r="J620" s="60"/>
      <c r="K620" t="str">
        <f t="shared" si="18"/>
        <v xml:space="preserve"> </v>
      </c>
      <c r="L620">
        <f t="shared" si="19"/>
        <v>0</v>
      </c>
    </row>
    <row r="621" spans="10:12" x14ac:dyDescent="0.2">
      <c r="J621" s="60"/>
      <c r="K621" t="str">
        <f t="shared" si="18"/>
        <v xml:space="preserve"> </v>
      </c>
      <c r="L621">
        <f t="shared" si="19"/>
        <v>0</v>
      </c>
    </row>
    <row r="622" spans="10:12" x14ac:dyDescent="0.2">
      <c r="J622" s="60"/>
      <c r="K622" t="str">
        <f t="shared" si="18"/>
        <v xml:space="preserve"> </v>
      </c>
      <c r="L622">
        <f t="shared" si="19"/>
        <v>0</v>
      </c>
    </row>
    <row r="623" spans="10:12" x14ac:dyDescent="0.2">
      <c r="J623" s="60"/>
      <c r="K623" t="str">
        <f t="shared" si="18"/>
        <v xml:space="preserve"> </v>
      </c>
      <c r="L623">
        <f t="shared" si="19"/>
        <v>0</v>
      </c>
    </row>
    <row r="624" spans="10:12" x14ac:dyDescent="0.2">
      <c r="J624" s="60"/>
      <c r="K624" t="str">
        <f t="shared" si="18"/>
        <v xml:space="preserve"> </v>
      </c>
      <c r="L624">
        <f t="shared" si="19"/>
        <v>0</v>
      </c>
    </row>
    <row r="625" spans="10:12" x14ac:dyDescent="0.2">
      <c r="J625" s="60"/>
      <c r="K625" t="str">
        <f t="shared" si="18"/>
        <v xml:space="preserve"> </v>
      </c>
      <c r="L625">
        <f t="shared" si="19"/>
        <v>0</v>
      </c>
    </row>
    <row r="626" spans="10:12" x14ac:dyDescent="0.2">
      <c r="J626" s="60"/>
      <c r="K626" t="str">
        <f t="shared" si="18"/>
        <v xml:space="preserve"> </v>
      </c>
      <c r="L626">
        <f t="shared" si="19"/>
        <v>0</v>
      </c>
    </row>
    <row r="627" spans="10:12" x14ac:dyDescent="0.2">
      <c r="J627" s="60"/>
      <c r="K627" t="str">
        <f t="shared" si="18"/>
        <v xml:space="preserve"> </v>
      </c>
      <c r="L627">
        <f t="shared" si="19"/>
        <v>0</v>
      </c>
    </row>
    <row r="628" spans="10:12" x14ac:dyDescent="0.2">
      <c r="J628" s="60"/>
      <c r="K628" t="str">
        <f t="shared" si="18"/>
        <v xml:space="preserve"> </v>
      </c>
      <c r="L628">
        <f t="shared" si="19"/>
        <v>0</v>
      </c>
    </row>
    <row r="629" spans="10:12" x14ac:dyDescent="0.2">
      <c r="J629" s="60"/>
      <c r="K629" t="str">
        <f t="shared" si="18"/>
        <v xml:space="preserve"> </v>
      </c>
      <c r="L629">
        <f t="shared" si="19"/>
        <v>0</v>
      </c>
    </row>
    <row r="630" spans="10:12" x14ac:dyDescent="0.2">
      <c r="J630" s="60"/>
      <c r="K630" t="str">
        <f t="shared" si="18"/>
        <v xml:space="preserve"> </v>
      </c>
      <c r="L630">
        <f t="shared" si="19"/>
        <v>0</v>
      </c>
    </row>
    <row r="631" spans="10:12" x14ac:dyDescent="0.2">
      <c r="J631" s="60"/>
      <c r="K631" t="str">
        <f t="shared" si="18"/>
        <v xml:space="preserve"> </v>
      </c>
      <c r="L631">
        <f t="shared" si="19"/>
        <v>0</v>
      </c>
    </row>
    <row r="632" spans="10:12" x14ac:dyDescent="0.2">
      <c r="J632" s="60"/>
      <c r="K632" t="str">
        <f t="shared" si="18"/>
        <v xml:space="preserve"> </v>
      </c>
      <c r="L632">
        <f t="shared" si="19"/>
        <v>0</v>
      </c>
    </row>
    <row r="633" spans="10:12" x14ac:dyDescent="0.2">
      <c r="J633" s="60"/>
      <c r="K633" t="str">
        <f t="shared" si="18"/>
        <v xml:space="preserve"> </v>
      </c>
      <c r="L633">
        <f t="shared" si="19"/>
        <v>0</v>
      </c>
    </row>
    <row r="634" spans="10:12" x14ac:dyDescent="0.2">
      <c r="J634" s="60"/>
      <c r="K634" t="str">
        <f t="shared" si="18"/>
        <v xml:space="preserve"> </v>
      </c>
      <c r="L634">
        <f t="shared" si="19"/>
        <v>0</v>
      </c>
    </row>
    <row r="635" spans="10:12" x14ac:dyDescent="0.2">
      <c r="J635" s="60"/>
      <c r="K635" t="str">
        <f t="shared" si="18"/>
        <v xml:space="preserve"> </v>
      </c>
      <c r="L635">
        <f t="shared" si="19"/>
        <v>0</v>
      </c>
    </row>
    <row r="636" spans="10:12" x14ac:dyDescent="0.2">
      <c r="J636" s="60"/>
      <c r="K636" t="str">
        <f t="shared" si="18"/>
        <v xml:space="preserve"> </v>
      </c>
      <c r="L636">
        <f t="shared" si="19"/>
        <v>0</v>
      </c>
    </row>
    <row r="637" spans="10:12" x14ac:dyDescent="0.2">
      <c r="J637" s="60"/>
      <c r="K637" t="str">
        <f t="shared" si="18"/>
        <v xml:space="preserve"> </v>
      </c>
      <c r="L637">
        <f t="shared" si="19"/>
        <v>0</v>
      </c>
    </row>
    <row r="638" spans="10:12" x14ac:dyDescent="0.2">
      <c r="J638" s="60"/>
      <c r="K638" t="str">
        <f t="shared" si="18"/>
        <v xml:space="preserve"> </v>
      </c>
      <c r="L638">
        <f t="shared" si="19"/>
        <v>0</v>
      </c>
    </row>
    <row r="639" spans="10:12" x14ac:dyDescent="0.2">
      <c r="J639" s="60"/>
      <c r="K639" t="str">
        <f t="shared" si="18"/>
        <v xml:space="preserve"> </v>
      </c>
      <c r="L639">
        <f t="shared" si="19"/>
        <v>0</v>
      </c>
    </row>
    <row r="640" spans="10:12" x14ac:dyDescent="0.2">
      <c r="J640" s="60"/>
      <c r="K640" t="str">
        <f t="shared" si="18"/>
        <v xml:space="preserve"> </v>
      </c>
      <c r="L640">
        <f t="shared" si="19"/>
        <v>0</v>
      </c>
    </row>
    <row r="641" spans="10:12" x14ac:dyDescent="0.2">
      <c r="J641" s="60"/>
      <c r="K641" t="str">
        <f t="shared" si="18"/>
        <v xml:space="preserve"> </v>
      </c>
      <c r="L641">
        <f t="shared" si="19"/>
        <v>0</v>
      </c>
    </row>
    <row r="642" spans="10:12" x14ac:dyDescent="0.2">
      <c r="J642" s="60"/>
      <c r="K642" t="str">
        <f t="shared" si="18"/>
        <v xml:space="preserve"> </v>
      </c>
      <c r="L642">
        <f t="shared" si="19"/>
        <v>0</v>
      </c>
    </row>
    <row r="643" spans="10:12" x14ac:dyDescent="0.2">
      <c r="J643" s="60"/>
      <c r="K643" t="str">
        <f t="shared" ref="K643:K706" si="20">CONCATENATE(A643," ",+B643)</f>
        <v xml:space="preserve"> </v>
      </c>
      <c r="L643">
        <f t="shared" ref="L643:L706" si="21">F643</f>
        <v>0</v>
      </c>
    </row>
    <row r="644" spans="10:12" x14ac:dyDescent="0.2">
      <c r="J644" s="60"/>
      <c r="K644" t="str">
        <f t="shared" si="20"/>
        <v xml:space="preserve"> </v>
      </c>
      <c r="L644">
        <f t="shared" si="21"/>
        <v>0</v>
      </c>
    </row>
    <row r="645" spans="10:12" x14ac:dyDescent="0.2">
      <c r="J645" s="60"/>
      <c r="K645" t="str">
        <f t="shared" si="20"/>
        <v xml:space="preserve"> </v>
      </c>
      <c r="L645">
        <f t="shared" si="21"/>
        <v>0</v>
      </c>
    </row>
    <row r="646" spans="10:12" x14ac:dyDescent="0.2">
      <c r="J646" s="60"/>
      <c r="K646" t="str">
        <f t="shared" si="20"/>
        <v xml:space="preserve"> </v>
      </c>
      <c r="L646">
        <f t="shared" si="21"/>
        <v>0</v>
      </c>
    </row>
    <row r="647" spans="10:12" x14ac:dyDescent="0.2">
      <c r="J647" s="60"/>
      <c r="K647" t="str">
        <f t="shared" si="20"/>
        <v xml:space="preserve"> </v>
      </c>
      <c r="L647">
        <f t="shared" si="21"/>
        <v>0</v>
      </c>
    </row>
    <row r="648" spans="10:12" x14ac:dyDescent="0.2">
      <c r="J648" s="60"/>
      <c r="K648" t="str">
        <f t="shared" si="20"/>
        <v xml:space="preserve"> </v>
      </c>
      <c r="L648">
        <f t="shared" si="21"/>
        <v>0</v>
      </c>
    </row>
    <row r="649" spans="10:12" x14ac:dyDescent="0.2">
      <c r="J649" s="60"/>
      <c r="K649" t="str">
        <f t="shared" si="20"/>
        <v xml:space="preserve"> </v>
      </c>
      <c r="L649">
        <f t="shared" si="21"/>
        <v>0</v>
      </c>
    </row>
    <row r="650" spans="10:12" x14ac:dyDescent="0.2">
      <c r="J650" s="60"/>
      <c r="K650" t="str">
        <f t="shared" si="20"/>
        <v xml:space="preserve"> </v>
      </c>
      <c r="L650">
        <f t="shared" si="21"/>
        <v>0</v>
      </c>
    </row>
    <row r="651" spans="10:12" x14ac:dyDescent="0.2">
      <c r="J651" s="60"/>
      <c r="K651" t="str">
        <f t="shared" si="20"/>
        <v xml:space="preserve"> </v>
      </c>
      <c r="L651">
        <f t="shared" si="21"/>
        <v>0</v>
      </c>
    </row>
    <row r="652" spans="10:12" x14ac:dyDescent="0.2">
      <c r="J652" s="60"/>
      <c r="K652" t="str">
        <f t="shared" si="20"/>
        <v xml:space="preserve"> </v>
      </c>
      <c r="L652">
        <f t="shared" si="21"/>
        <v>0</v>
      </c>
    </row>
    <row r="653" spans="10:12" x14ac:dyDescent="0.2">
      <c r="J653" s="60"/>
      <c r="K653" t="str">
        <f t="shared" si="20"/>
        <v xml:space="preserve"> </v>
      </c>
      <c r="L653">
        <f t="shared" si="21"/>
        <v>0</v>
      </c>
    </row>
    <row r="654" spans="10:12" x14ac:dyDescent="0.2">
      <c r="J654" s="60"/>
      <c r="K654" t="str">
        <f t="shared" si="20"/>
        <v xml:space="preserve"> </v>
      </c>
      <c r="L654">
        <f t="shared" si="21"/>
        <v>0</v>
      </c>
    </row>
    <row r="655" spans="10:12" x14ac:dyDescent="0.2">
      <c r="J655" s="60"/>
      <c r="K655" t="str">
        <f t="shared" si="20"/>
        <v xml:space="preserve"> </v>
      </c>
      <c r="L655">
        <f t="shared" si="21"/>
        <v>0</v>
      </c>
    </row>
    <row r="656" spans="10:12" x14ac:dyDescent="0.2">
      <c r="J656" s="60"/>
      <c r="K656" t="str">
        <f t="shared" si="20"/>
        <v xml:space="preserve"> </v>
      </c>
      <c r="L656">
        <f t="shared" si="21"/>
        <v>0</v>
      </c>
    </row>
    <row r="657" spans="10:12" x14ac:dyDescent="0.2">
      <c r="J657" s="60"/>
      <c r="K657" t="str">
        <f t="shared" si="20"/>
        <v xml:space="preserve"> </v>
      </c>
      <c r="L657">
        <f t="shared" si="21"/>
        <v>0</v>
      </c>
    </row>
    <row r="658" spans="10:12" x14ac:dyDescent="0.2">
      <c r="J658" s="60"/>
      <c r="K658" t="str">
        <f t="shared" si="20"/>
        <v xml:space="preserve"> </v>
      </c>
      <c r="L658">
        <f t="shared" si="21"/>
        <v>0</v>
      </c>
    </row>
    <row r="659" spans="10:12" x14ac:dyDescent="0.2">
      <c r="J659" s="60"/>
      <c r="K659" t="str">
        <f t="shared" si="20"/>
        <v xml:space="preserve"> </v>
      </c>
      <c r="L659">
        <f t="shared" si="21"/>
        <v>0</v>
      </c>
    </row>
    <row r="660" spans="10:12" x14ac:dyDescent="0.2">
      <c r="J660" s="60"/>
      <c r="K660" t="str">
        <f t="shared" si="20"/>
        <v xml:space="preserve"> </v>
      </c>
      <c r="L660">
        <f t="shared" si="21"/>
        <v>0</v>
      </c>
    </row>
    <row r="661" spans="10:12" x14ac:dyDescent="0.2">
      <c r="J661" s="60"/>
      <c r="K661" t="str">
        <f t="shared" si="20"/>
        <v xml:space="preserve"> </v>
      </c>
      <c r="L661">
        <f t="shared" si="21"/>
        <v>0</v>
      </c>
    </row>
    <row r="662" spans="10:12" x14ac:dyDescent="0.2">
      <c r="J662" s="60"/>
      <c r="K662" t="str">
        <f t="shared" si="20"/>
        <v xml:space="preserve"> </v>
      </c>
      <c r="L662">
        <f t="shared" si="21"/>
        <v>0</v>
      </c>
    </row>
    <row r="663" spans="10:12" x14ac:dyDescent="0.2">
      <c r="J663" s="60"/>
      <c r="K663" t="str">
        <f t="shared" si="20"/>
        <v xml:space="preserve"> </v>
      </c>
      <c r="L663">
        <f t="shared" si="21"/>
        <v>0</v>
      </c>
    </row>
    <row r="664" spans="10:12" x14ac:dyDescent="0.2">
      <c r="J664" s="60"/>
      <c r="K664" t="str">
        <f t="shared" si="20"/>
        <v xml:space="preserve"> </v>
      </c>
      <c r="L664">
        <f t="shared" si="21"/>
        <v>0</v>
      </c>
    </row>
    <row r="665" spans="10:12" x14ac:dyDescent="0.2">
      <c r="J665" s="60"/>
      <c r="K665" t="str">
        <f t="shared" si="20"/>
        <v xml:space="preserve"> </v>
      </c>
      <c r="L665">
        <f t="shared" si="21"/>
        <v>0</v>
      </c>
    </row>
    <row r="666" spans="10:12" x14ac:dyDescent="0.2">
      <c r="J666" s="60"/>
      <c r="K666" t="str">
        <f t="shared" si="20"/>
        <v xml:space="preserve"> </v>
      </c>
      <c r="L666">
        <f t="shared" si="21"/>
        <v>0</v>
      </c>
    </row>
    <row r="667" spans="10:12" x14ac:dyDescent="0.2">
      <c r="J667" s="60"/>
      <c r="K667" t="str">
        <f t="shared" si="20"/>
        <v xml:space="preserve"> </v>
      </c>
      <c r="L667">
        <f t="shared" si="21"/>
        <v>0</v>
      </c>
    </row>
    <row r="668" spans="10:12" x14ac:dyDescent="0.2">
      <c r="J668" s="60"/>
      <c r="K668" t="str">
        <f t="shared" si="20"/>
        <v xml:space="preserve"> </v>
      </c>
      <c r="L668">
        <f t="shared" si="21"/>
        <v>0</v>
      </c>
    </row>
    <row r="669" spans="10:12" x14ac:dyDescent="0.2">
      <c r="J669" s="60"/>
      <c r="K669" t="str">
        <f t="shared" si="20"/>
        <v xml:space="preserve"> </v>
      </c>
      <c r="L669">
        <f t="shared" si="21"/>
        <v>0</v>
      </c>
    </row>
    <row r="670" spans="10:12" x14ac:dyDescent="0.2">
      <c r="J670" s="60"/>
      <c r="K670" t="str">
        <f t="shared" si="20"/>
        <v xml:space="preserve"> </v>
      </c>
      <c r="L670">
        <f t="shared" si="21"/>
        <v>0</v>
      </c>
    </row>
    <row r="671" spans="10:12" x14ac:dyDescent="0.2">
      <c r="J671" s="60"/>
      <c r="K671" t="str">
        <f t="shared" si="20"/>
        <v xml:space="preserve"> </v>
      </c>
      <c r="L671">
        <f t="shared" si="21"/>
        <v>0</v>
      </c>
    </row>
    <row r="672" spans="10:12" x14ac:dyDescent="0.2">
      <c r="J672" s="60"/>
      <c r="K672" t="str">
        <f t="shared" si="20"/>
        <v xml:space="preserve"> </v>
      </c>
      <c r="L672">
        <f t="shared" si="21"/>
        <v>0</v>
      </c>
    </row>
    <row r="673" spans="10:12" x14ac:dyDescent="0.2">
      <c r="J673" s="60"/>
      <c r="K673" t="str">
        <f t="shared" si="20"/>
        <v xml:space="preserve"> </v>
      </c>
      <c r="L673">
        <f t="shared" si="21"/>
        <v>0</v>
      </c>
    </row>
    <row r="674" spans="10:12" x14ac:dyDescent="0.2">
      <c r="J674" s="60"/>
      <c r="K674" t="str">
        <f t="shared" si="20"/>
        <v xml:space="preserve"> </v>
      </c>
      <c r="L674">
        <f t="shared" si="21"/>
        <v>0</v>
      </c>
    </row>
    <row r="675" spans="10:12" x14ac:dyDescent="0.2">
      <c r="J675" s="60"/>
      <c r="K675" t="str">
        <f t="shared" si="20"/>
        <v xml:space="preserve"> </v>
      </c>
      <c r="L675">
        <f t="shared" si="21"/>
        <v>0</v>
      </c>
    </row>
    <row r="676" spans="10:12" x14ac:dyDescent="0.2">
      <c r="J676" s="60"/>
      <c r="K676" t="str">
        <f t="shared" si="20"/>
        <v xml:space="preserve"> </v>
      </c>
      <c r="L676">
        <f t="shared" si="21"/>
        <v>0</v>
      </c>
    </row>
    <row r="677" spans="10:12" x14ac:dyDescent="0.2">
      <c r="J677" s="60"/>
      <c r="K677" t="str">
        <f t="shared" si="20"/>
        <v xml:space="preserve"> </v>
      </c>
      <c r="L677">
        <f t="shared" si="21"/>
        <v>0</v>
      </c>
    </row>
    <row r="678" spans="10:12" x14ac:dyDescent="0.2">
      <c r="J678" s="60"/>
      <c r="K678" t="str">
        <f t="shared" si="20"/>
        <v xml:space="preserve"> </v>
      </c>
      <c r="L678">
        <f t="shared" si="21"/>
        <v>0</v>
      </c>
    </row>
    <row r="679" spans="10:12" x14ac:dyDescent="0.2">
      <c r="J679" s="60"/>
      <c r="K679" t="str">
        <f t="shared" si="20"/>
        <v xml:space="preserve"> </v>
      </c>
      <c r="L679">
        <f t="shared" si="21"/>
        <v>0</v>
      </c>
    </row>
    <row r="680" spans="10:12" x14ac:dyDescent="0.2">
      <c r="J680" s="60"/>
      <c r="K680" t="str">
        <f t="shared" si="20"/>
        <v xml:space="preserve"> </v>
      </c>
      <c r="L680">
        <f t="shared" si="21"/>
        <v>0</v>
      </c>
    </row>
    <row r="681" spans="10:12" x14ac:dyDescent="0.2">
      <c r="J681" s="60"/>
      <c r="K681" t="str">
        <f t="shared" si="20"/>
        <v xml:space="preserve"> </v>
      </c>
      <c r="L681">
        <f t="shared" si="21"/>
        <v>0</v>
      </c>
    </row>
    <row r="682" spans="10:12" x14ac:dyDescent="0.2">
      <c r="J682" s="60"/>
      <c r="K682" t="str">
        <f t="shared" si="20"/>
        <v xml:space="preserve"> </v>
      </c>
      <c r="L682">
        <f t="shared" si="21"/>
        <v>0</v>
      </c>
    </row>
    <row r="683" spans="10:12" x14ac:dyDescent="0.2">
      <c r="J683" s="60"/>
      <c r="K683" t="str">
        <f t="shared" si="20"/>
        <v xml:space="preserve"> </v>
      </c>
      <c r="L683">
        <f t="shared" si="21"/>
        <v>0</v>
      </c>
    </row>
    <row r="684" spans="10:12" x14ac:dyDescent="0.2">
      <c r="J684" s="60"/>
      <c r="K684" t="str">
        <f t="shared" si="20"/>
        <v xml:space="preserve"> </v>
      </c>
      <c r="L684">
        <f t="shared" si="21"/>
        <v>0</v>
      </c>
    </row>
    <row r="685" spans="10:12" x14ac:dyDescent="0.2">
      <c r="J685" s="60"/>
      <c r="K685" t="str">
        <f t="shared" si="20"/>
        <v xml:space="preserve"> </v>
      </c>
      <c r="L685">
        <f t="shared" si="21"/>
        <v>0</v>
      </c>
    </row>
    <row r="686" spans="10:12" x14ac:dyDescent="0.2">
      <c r="J686" s="60"/>
      <c r="K686" t="str">
        <f t="shared" si="20"/>
        <v xml:space="preserve"> </v>
      </c>
      <c r="L686">
        <f t="shared" si="21"/>
        <v>0</v>
      </c>
    </row>
    <row r="687" spans="10:12" x14ac:dyDescent="0.2">
      <c r="J687" s="60"/>
      <c r="K687" t="str">
        <f t="shared" si="20"/>
        <v xml:space="preserve"> </v>
      </c>
      <c r="L687">
        <f t="shared" si="21"/>
        <v>0</v>
      </c>
    </row>
    <row r="688" spans="10:12" x14ac:dyDescent="0.2">
      <c r="J688" s="60"/>
      <c r="K688" t="str">
        <f t="shared" si="20"/>
        <v xml:space="preserve"> </v>
      </c>
      <c r="L688">
        <f t="shared" si="21"/>
        <v>0</v>
      </c>
    </row>
    <row r="689" spans="10:12" x14ac:dyDescent="0.2">
      <c r="J689" s="60"/>
      <c r="K689" t="str">
        <f t="shared" si="20"/>
        <v xml:space="preserve"> </v>
      </c>
      <c r="L689">
        <f t="shared" si="21"/>
        <v>0</v>
      </c>
    </row>
    <row r="690" spans="10:12" x14ac:dyDescent="0.2">
      <c r="J690" s="60"/>
      <c r="K690" t="str">
        <f t="shared" si="20"/>
        <v xml:space="preserve"> </v>
      </c>
      <c r="L690">
        <f t="shared" si="21"/>
        <v>0</v>
      </c>
    </row>
    <row r="691" spans="10:12" x14ac:dyDescent="0.2">
      <c r="J691" s="60"/>
      <c r="K691" t="str">
        <f t="shared" si="20"/>
        <v xml:space="preserve"> </v>
      </c>
      <c r="L691">
        <f t="shared" si="21"/>
        <v>0</v>
      </c>
    </row>
    <row r="692" spans="10:12" x14ac:dyDescent="0.2">
      <c r="J692" s="60"/>
      <c r="K692" t="str">
        <f t="shared" si="20"/>
        <v xml:space="preserve"> </v>
      </c>
      <c r="L692">
        <f t="shared" si="21"/>
        <v>0</v>
      </c>
    </row>
    <row r="693" spans="10:12" x14ac:dyDescent="0.2">
      <c r="J693" s="60"/>
      <c r="K693" t="str">
        <f t="shared" si="20"/>
        <v xml:space="preserve"> </v>
      </c>
      <c r="L693">
        <f t="shared" si="21"/>
        <v>0</v>
      </c>
    </row>
    <row r="694" spans="10:12" x14ac:dyDescent="0.2">
      <c r="J694" s="60"/>
      <c r="K694" t="str">
        <f t="shared" si="20"/>
        <v xml:space="preserve"> </v>
      </c>
      <c r="L694">
        <f t="shared" si="21"/>
        <v>0</v>
      </c>
    </row>
    <row r="695" spans="10:12" x14ac:dyDescent="0.2">
      <c r="J695" s="60"/>
      <c r="K695" t="str">
        <f t="shared" si="20"/>
        <v xml:space="preserve"> </v>
      </c>
      <c r="L695">
        <f t="shared" si="21"/>
        <v>0</v>
      </c>
    </row>
    <row r="696" spans="10:12" x14ac:dyDescent="0.2">
      <c r="J696" s="60"/>
      <c r="K696" t="str">
        <f t="shared" si="20"/>
        <v xml:space="preserve"> </v>
      </c>
      <c r="L696">
        <f t="shared" si="21"/>
        <v>0</v>
      </c>
    </row>
    <row r="697" spans="10:12" x14ac:dyDescent="0.2">
      <c r="J697" s="60"/>
      <c r="K697" t="str">
        <f t="shared" si="20"/>
        <v xml:space="preserve"> </v>
      </c>
      <c r="L697">
        <f t="shared" si="21"/>
        <v>0</v>
      </c>
    </row>
    <row r="698" spans="10:12" x14ac:dyDescent="0.2">
      <c r="J698" s="60"/>
      <c r="K698" t="str">
        <f t="shared" si="20"/>
        <v xml:space="preserve"> </v>
      </c>
      <c r="L698">
        <f t="shared" si="21"/>
        <v>0</v>
      </c>
    </row>
    <row r="699" spans="10:12" x14ac:dyDescent="0.2">
      <c r="J699" s="60"/>
      <c r="K699" t="str">
        <f t="shared" si="20"/>
        <v xml:space="preserve"> </v>
      </c>
      <c r="L699">
        <f t="shared" si="21"/>
        <v>0</v>
      </c>
    </row>
    <row r="700" spans="10:12" x14ac:dyDescent="0.2">
      <c r="J700" s="60"/>
      <c r="K700" t="str">
        <f t="shared" si="20"/>
        <v xml:space="preserve"> </v>
      </c>
      <c r="L700">
        <f t="shared" si="21"/>
        <v>0</v>
      </c>
    </row>
    <row r="701" spans="10:12" x14ac:dyDescent="0.2">
      <c r="J701" s="60"/>
      <c r="K701" t="str">
        <f t="shared" si="20"/>
        <v xml:space="preserve"> </v>
      </c>
      <c r="L701">
        <f t="shared" si="21"/>
        <v>0</v>
      </c>
    </row>
    <row r="702" spans="10:12" x14ac:dyDescent="0.2">
      <c r="J702" s="60"/>
      <c r="K702" t="str">
        <f t="shared" si="20"/>
        <v xml:space="preserve"> </v>
      </c>
      <c r="L702">
        <f t="shared" si="21"/>
        <v>0</v>
      </c>
    </row>
    <row r="703" spans="10:12" x14ac:dyDescent="0.2">
      <c r="J703" s="60"/>
      <c r="K703" t="str">
        <f t="shared" si="20"/>
        <v xml:space="preserve"> </v>
      </c>
      <c r="L703">
        <f t="shared" si="21"/>
        <v>0</v>
      </c>
    </row>
    <row r="704" spans="10:12" x14ac:dyDescent="0.2">
      <c r="J704" s="60"/>
      <c r="K704" t="str">
        <f t="shared" si="20"/>
        <v xml:space="preserve"> </v>
      </c>
      <c r="L704">
        <f t="shared" si="21"/>
        <v>0</v>
      </c>
    </row>
    <row r="705" spans="10:12" x14ac:dyDescent="0.2">
      <c r="J705" s="60"/>
      <c r="K705" t="str">
        <f t="shared" si="20"/>
        <v xml:space="preserve"> </v>
      </c>
      <c r="L705">
        <f t="shared" si="21"/>
        <v>0</v>
      </c>
    </row>
    <row r="706" spans="10:12" x14ac:dyDescent="0.2">
      <c r="J706" s="60"/>
      <c r="K706" t="str">
        <f t="shared" si="20"/>
        <v xml:space="preserve"> </v>
      </c>
      <c r="L706">
        <f t="shared" si="21"/>
        <v>0</v>
      </c>
    </row>
    <row r="707" spans="10:12" x14ac:dyDescent="0.2">
      <c r="J707" s="60"/>
      <c r="K707" t="str">
        <f t="shared" ref="K707:K770" si="22">CONCATENATE(A707," ",+B707)</f>
        <v xml:space="preserve"> </v>
      </c>
      <c r="L707">
        <f t="shared" ref="L707:L770" si="23">F707</f>
        <v>0</v>
      </c>
    </row>
    <row r="708" spans="10:12" x14ac:dyDescent="0.2">
      <c r="J708" s="60"/>
      <c r="K708" t="str">
        <f t="shared" si="22"/>
        <v xml:space="preserve"> </v>
      </c>
      <c r="L708">
        <f t="shared" si="23"/>
        <v>0</v>
      </c>
    </row>
    <row r="709" spans="10:12" x14ac:dyDescent="0.2">
      <c r="J709" s="60"/>
      <c r="K709" t="str">
        <f t="shared" si="22"/>
        <v xml:space="preserve"> </v>
      </c>
      <c r="L709">
        <f t="shared" si="23"/>
        <v>0</v>
      </c>
    </row>
    <row r="710" spans="10:12" x14ac:dyDescent="0.2">
      <c r="J710" s="60"/>
      <c r="K710" t="str">
        <f t="shared" si="22"/>
        <v xml:space="preserve"> </v>
      </c>
      <c r="L710">
        <f t="shared" si="23"/>
        <v>0</v>
      </c>
    </row>
    <row r="711" spans="10:12" x14ac:dyDescent="0.2">
      <c r="J711" s="60"/>
      <c r="K711" t="str">
        <f t="shared" si="22"/>
        <v xml:space="preserve"> </v>
      </c>
      <c r="L711">
        <f t="shared" si="23"/>
        <v>0</v>
      </c>
    </row>
    <row r="712" spans="10:12" x14ac:dyDescent="0.2">
      <c r="J712" s="60"/>
      <c r="K712" t="str">
        <f t="shared" si="22"/>
        <v xml:space="preserve"> </v>
      </c>
      <c r="L712">
        <f t="shared" si="23"/>
        <v>0</v>
      </c>
    </row>
    <row r="713" spans="10:12" x14ac:dyDescent="0.2">
      <c r="J713" s="60"/>
      <c r="K713" t="str">
        <f t="shared" si="22"/>
        <v xml:space="preserve"> </v>
      </c>
      <c r="L713">
        <f t="shared" si="23"/>
        <v>0</v>
      </c>
    </row>
    <row r="714" spans="10:12" x14ac:dyDescent="0.2">
      <c r="J714" s="60"/>
      <c r="K714" t="str">
        <f t="shared" si="22"/>
        <v xml:space="preserve"> </v>
      </c>
      <c r="L714">
        <f t="shared" si="23"/>
        <v>0</v>
      </c>
    </row>
    <row r="715" spans="10:12" x14ac:dyDescent="0.2">
      <c r="J715" s="60"/>
      <c r="K715" t="str">
        <f t="shared" si="22"/>
        <v xml:space="preserve"> </v>
      </c>
      <c r="L715">
        <f t="shared" si="23"/>
        <v>0</v>
      </c>
    </row>
    <row r="716" spans="10:12" x14ac:dyDescent="0.2">
      <c r="J716" s="60"/>
      <c r="K716" t="str">
        <f t="shared" si="22"/>
        <v xml:space="preserve"> </v>
      </c>
      <c r="L716">
        <f t="shared" si="23"/>
        <v>0</v>
      </c>
    </row>
    <row r="717" spans="10:12" x14ac:dyDescent="0.2">
      <c r="J717" s="60"/>
      <c r="K717" t="str">
        <f t="shared" si="22"/>
        <v xml:space="preserve"> </v>
      </c>
      <c r="L717">
        <f t="shared" si="23"/>
        <v>0</v>
      </c>
    </row>
    <row r="718" spans="10:12" x14ac:dyDescent="0.2">
      <c r="J718" s="60"/>
      <c r="K718" t="str">
        <f t="shared" si="22"/>
        <v xml:space="preserve"> </v>
      </c>
      <c r="L718">
        <f t="shared" si="23"/>
        <v>0</v>
      </c>
    </row>
    <row r="719" spans="10:12" x14ac:dyDescent="0.2">
      <c r="J719" s="60"/>
      <c r="K719" t="str">
        <f t="shared" si="22"/>
        <v xml:space="preserve"> </v>
      </c>
      <c r="L719">
        <f t="shared" si="23"/>
        <v>0</v>
      </c>
    </row>
    <row r="720" spans="10:12" x14ac:dyDescent="0.2">
      <c r="J720" s="60"/>
      <c r="K720" t="str">
        <f t="shared" si="22"/>
        <v xml:space="preserve"> </v>
      </c>
      <c r="L720">
        <f t="shared" si="23"/>
        <v>0</v>
      </c>
    </row>
    <row r="721" spans="10:12" x14ac:dyDescent="0.2">
      <c r="J721" s="60"/>
      <c r="K721" t="str">
        <f t="shared" si="22"/>
        <v xml:space="preserve"> </v>
      </c>
      <c r="L721">
        <f t="shared" si="23"/>
        <v>0</v>
      </c>
    </row>
    <row r="722" spans="10:12" x14ac:dyDescent="0.2">
      <c r="J722" s="60"/>
      <c r="K722" t="str">
        <f t="shared" si="22"/>
        <v xml:space="preserve"> </v>
      </c>
      <c r="L722">
        <f t="shared" si="23"/>
        <v>0</v>
      </c>
    </row>
    <row r="723" spans="10:12" x14ac:dyDescent="0.2">
      <c r="J723" s="60"/>
      <c r="K723" t="str">
        <f t="shared" si="22"/>
        <v xml:space="preserve"> </v>
      </c>
      <c r="L723">
        <f t="shared" si="23"/>
        <v>0</v>
      </c>
    </row>
    <row r="724" spans="10:12" x14ac:dyDescent="0.2">
      <c r="J724" s="60"/>
      <c r="K724" t="str">
        <f t="shared" si="22"/>
        <v xml:space="preserve"> </v>
      </c>
      <c r="L724">
        <f t="shared" si="23"/>
        <v>0</v>
      </c>
    </row>
    <row r="725" spans="10:12" x14ac:dyDescent="0.2">
      <c r="J725" s="60"/>
      <c r="K725" t="str">
        <f t="shared" si="22"/>
        <v xml:space="preserve"> </v>
      </c>
      <c r="L725">
        <f t="shared" si="23"/>
        <v>0</v>
      </c>
    </row>
    <row r="726" spans="10:12" x14ac:dyDescent="0.2">
      <c r="J726" s="60"/>
      <c r="K726" t="str">
        <f t="shared" si="22"/>
        <v xml:space="preserve"> </v>
      </c>
      <c r="L726">
        <f t="shared" si="23"/>
        <v>0</v>
      </c>
    </row>
    <row r="727" spans="10:12" x14ac:dyDescent="0.2">
      <c r="J727" s="60"/>
      <c r="K727" t="str">
        <f t="shared" si="22"/>
        <v xml:space="preserve"> </v>
      </c>
      <c r="L727">
        <f t="shared" si="23"/>
        <v>0</v>
      </c>
    </row>
    <row r="728" spans="10:12" x14ac:dyDescent="0.2">
      <c r="J728" s="60"/>
      <c r="K728" t="str">
        <f t="shared" si="22"/>
        <v xml:space="preserve"> </v>
      </c>
      <c r="L728">
        <f t="shared" si="23"/>
        <v>0</v>
      </c>
    </row>
    <row r="729" spans="10:12" x14ac:dyDescent="0.2">
      <c r="J729" s="60"/>
      <c r="K729" t="str">
        <f t="shared" si="22"/>
        <v xml:space="preserve"> </v>
      </c>
      <c r="L729">
        <f t="shared" si="23"/>
        <v>0</v>
      </c>
    </row>
    <row r="730" spans="10:12" x14ac:dyDescent="0.2">
      <c r="J730" s="60"/>
      <c r="K730" t="str">
        <f t="shared" si="22"/>
        <v xml:space="preserve"> </v>
      </c>
      <c r="L730">
        <f t="shared" si="23"/>
        <v>0</v>
      </c>
    </row>
    <row r="731" spans="10:12" x14ac:dyDescent="0.2">
      <c r="J731" s="60"/>
      <c r="K731" t="str">
        <f t="shared" si="22"/>
        <v xml:space="preserve"> </v>
      </c>
      <c r="L731">
        <f t="shared" si="23"/>
        <v>0</v>
      </c>
    </row>
    <row r="732" spans="10:12" x14ac:dyDescent="0.2">
      <c r="J732" s="60"/>
      <c r="K732" t="str">
        <f t="shared" si="22"/>
        <v xml:space="preserve"> </v>
      </c>
      <c r="L732">
        <f t="shared" si="23"/>
        <v>0</v>
      </c>
    </row>
    <row r="733" spans="10:12" x14ac:dyDescent="0.2">
      <c r="J733" s="60"/>
      <c r="K733" t="str">
        <f t="shared" si="22"/>
        <v xml:space="preserve"> </v>
      </c>
      <c r="L733">
        <f t="shared" si="23"/>
        <v>0</v>
      </c>
    </row>
    <row r="734" spans="10:12" x14ac:dyDescent="0.2">
      <c r="J734" s="60"/>
      <c r="K734" t="str">
        <f t="shared" si="22"/>
        <v xml:space="preserve"> </v>
      </c>
      <c r="L734">
        <f t="shared" si="23"/>
        <v>0</v>
      </c>
    </row>
    <row r="735" spans="10:12" x14ac:dyDescent="0.2">
      <c r="J735" s="60"/>
      <c r="K735" t="str">
        <f t="shared" si="22"/>
        <v xml:space="preserve"> </v>
      </c>
      <c r="L735">
        <f t="shared" si="23"/>
        <v>0</v>
      </c>
    </row>
    <row r="736" spans="10:12" x14ac:dyDescent="0.2">
      <c r="J736" s="60"/>
      <c r="K736" t="str">
        <f t="shared" si="22"/>
        <v xml:space="preserve"> </v>
      </c>
      <c r="L736">
        <f t="shared" si="23"/>
        <v>0</v>
      </c>
    </row>
    <row r="737" spans="10:12" x14ac:dyDescent="0.2">
      <c r="J737" s="60"/>
      <c r="K737" t="str">
        <f t="shared" si="22"/>
        <v xml:space="preserve"> </v>
      </c>
      <c r="L737">
        <f t="shared" si="23"/>
        <v>0</v>
      </c>
    </row>
    <row r="738" spans="10:12" x14ac:dyDescent="0.2">
      <c r="J738" s="60"/>
      <c r="K738" t="str">
        <f t="shared" si="22"/>
        <v xml:space="preserve"> </v>
      </c>
      <c r="L738">
        <f t="shared" si="23"/>
        <v>0</v>
      </c>
    </row>
    <row r="739" spans="10:12" x14ac:dyDescent="0.2">
      <c r="J739" s="60"/>
      <c r="K739" t="str">
        <f t="shared" si="22"/>
        <v xml:space="preserve"> </v>
      </c>
      <c r="L739">
        <f t="shared" si="23"/>
        <v>0</v>
      </c>
    </row>
    <row r="740" spans="10:12" x14ac:dyDescent="0.2">
      <c r="J740" s="60"/>
      <c r="K740" t="str">
        <f t="shared" si="22"/>
        <v xml:space="preserve"> </v>
      </c>
      <c r="L740">
        <f t="shared" si="23"/>
        <v>0</v>
      </c>
    </row>
    <row r="741" spans="10:12" x14ac:dyDescent="0.2">
      <c r="J741" s="60"/>
      <c r="K741" t="str">
        <f t="shared" si="22"/>
        <v xml:space="preserve"> </v>
      </c>
      <c r="L741">
        <f t="shared" si="23"/>
        <v>0</v>
      </c>
    </row>
    <row r="742" spans="10:12" x14ac:dyDescent="0.2">
      <c r="J742" s="60"/>
      <c r="K742" t="str">
        <f t="shared" si="22"/>
        <v xml:space="preserve"> </v>
      </c>
      <c r="L742">
        <f t="shared" si="23"/>
        <v>0</v>
      </c>
    </row>
    <row r="743" spans="10:12" x14ac:dyDescent="0.2">
      <c r="J743" s="60"/>
      <c r="K743" t="str">
        <f t="shared" si="22"/>
        <v xml:space="preserve"> </v>
      </c>
      <c r="L743">
        <f t="shared" si="23"/>
        <v>0</v>
      </c>
    </row>
    <row r="744" spans="10:12" x14ac:dyDescent="0.2">
      <c r="J744" s="60"/>
      <c r="K744" t="str">
        <f t="shared" si="22"/>
        <v xml:space="preserve"> </v>
      </c>
      <c r="L744">
        <f t="shared" si="23"/>
        <v>0</v>
      </c>
    </row>
    <row r="745" spans="10:12" x14ac:dyDescent="0.2">
      <c r="J745" s="60"/>
      <c r="K745" t="str">
        <f t="shared" si="22"/>
        <v xml:space="preserve"> </v>
      </c>
      <c r="L745">
        <f t="shared" si="23"/>
        <v>0</v>
      </c>
    </row>
    <row r="746" spans="10:12" x14ac:dyDescent="0.2">
      <c r="J746" s="60"/>
      <c r="K746" t="str">
        <f t="shared" si="22"/>
        <v xml:space="preserve"> </v>
      </c>
      <c r="L746">
        <f t="shared" si="23"/>
        <v>0</v>
      </c>
    </row>
    <row r="747" spans="10:12" x14ac:dyDescent="0.2">
      <c r="J747" s="60"/>
      <c r="K747" t="str">
        <f t="shared" si="22"/>
        <v xml:space="preserve"> </v>
      </c>
      <c r="L747">
        <f t="shared" si="23"/>
        <v>0</v>
      </c>
    </row>
    <row r="748" spans="10:12" x14ac:dyDescent="0.2">
      <c r="J748" s="60"/>
      <c r="K748" t="str">
        <f t="shared" si="22"/>
        <v xml:space="preserve"> </v>
      </c>
      <c r="L748">
        <f t="shared" si="23"/>
        <v>0</v>
      </c>
    </row>
    <row r="749" spans="10:12" x14ac:dyDescent="0.2">
      <c r="J749" s="60"/>
      <c r="K749" t="str">
        <f t="shared" si="22"/>
        <v xml:space="preserve"> </v>
      </c>
      <c r="L749">
        <f t="shared" si="23"/>
        <v>0</v>
      </c>
    </row>
    <row r="750" spans="10:12" x14ac:dyDescent="0.2">
      <c r="J750" s="60"/>
      <c r="K750" t="str">
        <f t="shared" si="22"/>
        <v xml:space="preserve"> </v>
      </c>
      <c r="L750">
        <f t="shared" si="23"/>
        <v>0</v>
      </c>
    </row>
    <row r="751" spans="10:12" x14ac:dyDescent="0.2">
      <c r="J751" s="60"/>
      <c r="K751" t="str">
        <f t="shared" si="22"/>
        <v xml:space="preserve"> </v>
      </c>
      <c r="L751">
        <f t="shared" si="23"/>
        <v>0</v>
      </c>
    </row>
    <row r="752" spans="10:12" x14ac:dyDescent="0.2">
      <c r="J752" s="60"/>
      <c r="K752" t="str">
        <f t="shared" si="22"/>
        <v xml:space="preserve"> </v>
      </c>
      <c r="L752">
        <f t="shared" si="23"/>
        <v>0</v>
      </c>
    </row>
    <row r="753" spans="10:12" x14ac:dyDescent="0.2">
      <c r="J753" s="60"/>
      <c r="K753" t="str">
        <f t="shared" si="22"/>
        <v xml:space="preserve"> </v>
      </c>
      <c r="L753">
        <f t="shared" si="23"/>
        <v>0</v>
      </c>
    </row>
    <row r="754" spans="10:12" x14ac:dyDescent="0.2">
      <c r="J754" s="60"/>
      <c r="K754" t="str">
        <f t="shared" si="22"/>
        <v xml:space="preserve"> </v>
      </c>
      <c r="L754">
        <f t="shared" si="23"/>
        <v>0</v>
      </c>
    </row>
    <row r="755" spans="10:12" x14ac:dyDescent="0.2">
      <c r="J755" s="60"/>
      <c r="K755" t="str">
        <f t="shared" si="22"/>
        <v xml:space="preserve"> </v>
      </c>
      <c r="L755">
        <f t="shared" si="23"/>
        <v>0</v>
      </c>
    </row>
    <row r="756" spans="10:12" x14ac:dyDescent="0.2">
      <c r="J756" s="60"/>
      <c r="K756" t="str">
        <f t="shared" si="22"/>
        <v xml:space="preserve"> </v>
      </c>
      <c r="L756">
        <f t="shared" si="23"/>
        <v>0</v>
      </c>
    </row>
    <row r="757" spans="10:12" x14ac:dyDescent="0.2">
      <c r="J757" s="60"/>
      <c r="K757" t="str">
        <f t="shared" si="22"/>
        <v xml:space="preserve"> </v>
      </c>
      <c r="L757">
        <f t="shared" si="23"/>
        <v>0</v>
      </c>
    </row>
    <row r="758" spans="10:12" x14ac:dyDescent="0.2">
      <c r="J758" s="60"/>
      <c r="K758" t="str">
        <f t="shared" si="22"/>
        <v xml:space="preserve"> </v>
      </c>
      <c r="L758">
        <f t="shared" si="23"/>
        <v>0</v>
      </c>
    </row>
    <row r="759" spans="10:12" x14ac:dyDescent="0.2">
      <c r="J759" s="60"/>
      <c r="K759" t="str">
        <f t="shared" si="22"/>
        <v xml:space="preserve"> </v>
      </c>
      <c r="L759">
        <f t="shared" si="23"/>
        <v>0</v>
      </c>
    </row>
    <row r="760" spans="10:12" x14ac:dyDescent="0.2">
      <c r="J760" s="60"/>
      <c r="K760" t="str">
        <f t="shared" si="22"/>
        <v xml:space="preserve"> </v>
      </c>
      <c r="L760">
        <f t="shared" si="23"/>
        <v>0</v>
      </c>
    </row>
    <row r="761" spans="10:12" x14ac:dyDescent="0.2">
      <c r="J761" s="60"/>
      <c r="K761" t="str">
        <f t="shared" si="22"/>
        <v xml:space="preserve"> </v>
      </c>
      <c r="L761">
        <f t="shared" si="23"/>
        <v>0</v>
      </c>
    </row>
    <row r="762" spans="10:12" x14ac:dyDescent="0.2">
      <c r="J762" s="60"/>
      <c r="K762" t="str">
        <f t="shared" si="22"/>
        <v xml:space="preserve"> </v>
      </c>
      <c r="L762">
        <f t="shared" si="23"/>
        <v>0</v>
      </c>
    </row>
    <row r="763" spans="10:12" x14ac:dyDescent="0.2">
      <c r="J763" s="60"/>
      <c r="K763" t="str">
        <f t="shared" si="22"/>
        <v xml:space="preserve"> </v>
      </c>
      <c r="L763">
        <f t="shared" si="23"/>
        <v>0</v>
      </c>
    </row>
    <row r="764" spans="10:12" x14ac:dyDescent="0.2">
      <c r="J764" s="60"/>
      <c r="K764" t="str">
        <f t="shared" si="22"/>
        <v xml:space="preserve"> </v>
      </c>
      <c r="L764">
        <f t="shared" si="23"/>
        <v>0</v>
      </c>
    </row>
    <row r="765" spans="10:12" x14ac:dyDescent="0.2">
      <c r="J765" s="60"/>
      <c r="K765" t="str">
        <f t="shared" si="22"/>
        <v xml:space="preserve"> </v>
      </c>
      <c r="L765">
        <f t="shared" si="23"/>
        <v>0</v>
      </c>
    </row>
    <row r="766" spans="10:12" x14ac:dyDescent="0.2">
      <c r="J766" s="60"/>
      <c r="K766" t="str">
        <f t="shared" si="22"/>
        <v xml:space="preserve"> </v>
      </c>
      <c r="L766">
        <f t="shared" si="23"/>
        <v>0</v>
      </c>
    </row>
    <row r="767" spans="10:12" x14ac:dyDescent="0.2">
      <c r="J767" s="60"/>
      <c r="K767" t="str">
        <f t="shared" si="22"/>
        <v xml:space="preserve"> </v>
      </c>
      <c r="L767">
        <f t="shared" si="23"/>
        <v>0</v>
      </c>
    </row>
    <row r="768" spans="10:12" x14ac:dyDescent="0.2">
      <c r="J768" s="60"/>
      <c r="K768" t="str">
        <f t="shared" si="22"/>
        <v xml:space="preserve"> </v>
      </c>
      <c r="L768">
        <f t="shared" si="23"/>
        <v>0</v>
      </c>
    </row>
    <row r="769" spans="9:12" x14ac:dyDescent="0.2">
      <c r="J769" s="60"/>
      <c r="K769" t="str">
        <f t="shared" si="22"/>
        <v xml:space="preserve"> </v>
      </c>
      <c r="L769">
        <f t="shared" si="23"/>
        <v>0</v>
      </c>
    </row>
    <row r="770" spans="9:12" x14ac:dyDescent="0.2">
      <c r="J770" s="60"/>
      <c r="K770" t="str">
        <f t="shared" si="22"/>
        <v xml:space="preserve"> </v>
      </c>
      <c r="L770">
        <f t="shared" si="23"/>
        <v>0</v>
      </c>
    </row>
    <row r="771" spans="9:12" x14ac:dyDescent="0.2">
      <c r="J771" s="60"/>
      <c r="K771" t="str">
        <f t="shared" ref="K771:K834" si="24">CONCATENATE(A771," ",+B771)</f>
        <v xml:space="preserve"> </v>
      </c>
      <c r="L771">
        <f t="shared" ref="L771:L834" si="25">F771</f>
        <v>0</v>
      </c>
    </row>
    <row r="772" spans="9:12" x14ac:dyDescent="0.2">
      <c r="J772" s="60"/>
      <c r="K772" t="str">
        <f t="shared" si="24"/>
        <v xml:space="preserve"> </v>
      </c>
      <c r="L772">
        <f t="shared" si="25"/>
        <v>0</v>
      </c>
    </row>
    <row r="773" spans="9:12" x14ac:dyDescent="0.2">
      <c r="J773" s="60"/>
      <c r="K773" t="str">
        <f t="shared" si="24"/>
        <v xml:space="preserve"> </v>
      </c>
      <c r="L773">
        <f t="shared" si="25"/>
        <v>0</v>
      </c>
    </row>
    <row r="774" spans="9:12" x14ac:dyDescent="0.2">
      <c r="J774" s="60"/>
      <c r="K774" t="str">
        <f t="shared" si="24"/>
        <v xml:space="preserve"> </v>
      </c>
      <c r="L774">
        <f t="shared" si="25"/>
        <v>0</v>
      </c>
    </row>
    <row r="775" spans="9:12" x14ac:dyDescent="0.2">
      <c r="J775" s="60"/>
      <c r="K775" t="str">
        <f t="shared" si="24"/>
        <v xml:space="preserve"> </v>
      </c>
      <c r="L775">
        <f t="shared" si="25"/>
        <v>0</v>
      </c>
    </row>
    <row r="776" spans="9:12" x14ac:dyDescent="0.2">
      <c r="J776" s="60"/>
      <c r="K776" t="str">
        <f t="shared" si="24"/>
        <v xml:space="preserve"> </v>
      </c>
      <c r="L776">
        <f t="shared" si="25"/>
        <v>0</v>
      </c>
    </row>
    <row r="777" spans="9:12" x14ac:dyDescent="0.2">
      <c r="I777" s="60"/>
      <c r="K777" t="str">
        <f t="shared" si="24"/>
        <v xml:space="preserve"> </v>
      </c>
      <c r="L777">
        <f t="shared" si="25"/>
        <v>0</v>
      </c>
    </row>
    <row r="778" spans="9:12" x14ac:dyDescent="0.2">
      <c r="I778" s="60"/>
      <c r="K778" t="str">
        <f t="shared" si="24"/>
        <v xml:space="preserve"> </v>
      </c>
      <c r="L778">
        <f t="shared" si="25"/>
        <v>0</v>
      </c>
    </row>
    <row r="779" spans="9:12" x14ac:dyDescent="0.2">
      <c r="I779" s="60"/>
      <c r="K779" t="str">
        <f t="shared" si="24"/>
        <v xml:space="preserve"> </v>
      </c>
      <c r="L779">
        <f t="shared" si="25"/>
        <v>0</v>
      </c>
    </row>
    <row r="780" spans="9:12" x14ac:dyDescent="0.2">
      <c r="I780" s="60"/>
      <c r="K780" t="str">
        <f t="shared" si="24"/>
        <v xml:space="preserve"> </v>
      </c>
      <c r="L780">
        <f t="shared" si="25"/>
        <v>0</v>
      </c>
    </row>
    <row r="781" spans="9:12" x14ac:dyDescent="0.2">
      <c r="I781" s="60"/>
      <c r="K781" t="str">
        <f t="shared" si="24"/>
        <v xml:space="preserve"> </v>
      </c>
      <c r="L781">
        <f t="shared" si="25"/>
        <v>0</v>
      </c>
    </row>
    <row r="782" spans="9:12" x14ac:dyDescent="0.2">
      <c r="I782" s="60"/>
      <c r="K782" t="str">
        <f t="shared" si="24"/>
        <v xml:space="preserve"> </v>
      </c>
      <c r="L782">
        <f t="shared" si="25"/>
        <v>0</v>
      </c>
    </row>
    <row r="783" spans="9:12" x14ac:dyDescent="0.2">
      <c r="I783" s="60"/>
      <c r="K783" t="str">
        <f t="shared" si="24"/>
        <v xml:space="preserve"> </v>
      </c>
      <c r="L783">
        <f t="shared" si="25"/>
        <v>0</v>
      </c>
    </row>
    <row r="784" spans="9:12" x14ac:dyDescent="0.2">
      <c r="I784" s="60"/>
      <c r="K784" t="str">
        <f t="shared" si="24"/>
        <v xml:space="preserve"> </v>
      </c>
      <c r="L784">
        <f t="shared" si="25"/>
        <v>0</v>
      </c>
    </row>
    <row r="785" spans="9:12" x14ac:dyDescent="0.2">
      <c r="I785" s="60"/>
      <c r="K785" t="str">
        <f t="shared" si="24"/>
        <v xml:space="preserve"> </v>
      </c>
      <c r="L785">
        <f t="shared" si="25"/>
        <v>0</v>
      </c>
    </row>
    <row r="786" spans="9:12" x14ac:dyDescent="0.2">
      <c r="I786" s="60"/>
      <c r="K786" t="str">
        <f t="shared" si="24"/>
        <v xml:space="preserve"> </v>
      </c>
      <c r="L786">
        <f t="shared" si="25"/>
        <v>0</v>
      </c>
    </row>
    <row r="787" spans="9:12" x14ac:dyDescent="0.2">
      <c r="I787" s="60"/>
      <c r="K787" t="str">
        <f t="shared" si="24"/>
        <v xml:space="preserve"> </v>
      </c>
      <c r="L787">
        <f t="shared" si="25"/>
        <v>0</v>
      </c>
    </row>
    <row r="788" spans="9:12" x14ac:dyDescent="0.2">
      <c r="I788" s="60"/>
      <c r="K788" t="str">
        <f t="shared" si="24"/>
        <v xml:space="preserve"> </v>
      </c>
      <c r="L788">
        <f t="shared" si="25"/>
        <v>0</v>
      </c>
    </row>
    <row r="789" spans="9:12" x14ac:dyDescent="0.2">
      <c r="I789" s="60"/>
      <c r="K789" t="str">
        <f t="shared" si="24"/>
        <v xml:space="preserve"> </v>
      </c>
      <c r="L789">
        <f t="shared" si="25"/>
        <v>0</v>
      </c>
    </row>
    <row r="790" spans="9:12" x14ac:dyDescent="0.2">
      <c r="I790" s="60"/>
      <c r="K790" t="str">
        <f t="shared" si="24"/>
        <v xml:space="preserve"> </v>
      </c>
      <c r="L790">
        <f t="shared" si="25"/>
        <v>0</v>
      </c>
    </row>
    <row r="791" spans="9:12" x14ac:dyDescent="0.2">
      <c r="I791" s="60"/>
      <c r="K791" t="str">
        <f t="shared" si="24"/>
        <v xml:space="preserve"> </v>
      </c>
      <c r="L791">
        <f t="shared" si="25"/>
        <v>0</v>
      </c>
    </row>
    <row r="792" spans="9:12" x14ac:dyDescent="0.2">
      <c r="I792" s="60"/>
      <c r="K792" t="str">
        <f t="shared" si="24"/>
        <v xml:space="preserve"> </v>
      </c>
      <c r="L792">
        <f t="shared" si="25"/>
        <v>0</v>
      </c>
    </row>
    <row r="793" spans="9:12" x14ac:dyDescent="0.2">
      <c r="I793" s="60"/>
      <c r="K793" t="str">
        <f t="shared" si="24"/>
        <v xml:space="preserve"> </v>
      </c>
      <c r="L793">
        <f t="shared" si="25"/>
        <v>0</v>
      </c>
    </row>
    <row r="794" spans="9:12" x14ac:dyDescent="0.2">
      <c r="I794" s="60"/>
      <c r="K794" t="str">
        <f t="shared" si="24"/>
        <v xml:space="preserve"> </v>
      </c>
      <c r="L794">
        <f t="shared" si="25"/>
        <v>0</v>
      </c>
    </row>
    <row r="795" spans="9:12" x14ac:dyDescent="0.2">
      <c r="I795" s="60"/>
      <c r="K795" t="str">
        <f t="shared" si="24"/>
        <v xml:space="preserve"> </v>
      </c>
      <c r="L795">
        <f t="shared" si="25"/>
        <v>0</v>
      </c>
    </row>
    <row r="796" spans="9:12" x14ac:dyDescent="0.2">
      <c r="I796" s="60"/>
      <c r="K796" t="str">
        <f t="shared" si="24"/>
        <v xml:space="preserve"> </v>
      </c>
      <c r="L796">
        <f t="shared" si="25"/>
        <v>0</v>
      </c>
    </row>
    <row r="797" spans="9:12" x14ac:dyDescent="0.2">
      <c r="I797" s="60"/>
      <c r="K797" t="str">
        <f t="shared" si="24"/>
        <v xml:space="preserve"> </v>
      </c>
      <c r="L797">
        <f t="shared" si="25"/>
        <v>0</v>
      </c>
    </row>
    <row r="798" spans="9:12" x14ac:dyDescent="0.2">
      <c r="I798" s="60"/>
      <c r="K798" t="str">
        <f t="shared" si="24"/>
        <v xml:space="preserve"> </v>
      </c>
      <c r="L798">
        <f t="shared" si="25"/>
        <v>0</v>
      </c>
    </row>
    <row r="799" spans="9:12" x14ac:dyDescent="0.2">
      <c r="I799" s="60"/>
      <c r="K799" t="str">
        <f t="shared" si="24"/>
        <v xml:space="preserve"> </v>
      </c>
      <c r="L799">
        <f t="shared" si="25"/>
        <v>0</v>
      </c>
    </row>
    <row r="800" spans="9:12" x14ac:dyDescent="0.2">
      <c r="I800" s="60"/>
      <c r="K800" t="str">
        <f t="shared" si="24"/>
        <v xml:space="preserve"> </v>
      </c>
      <c r="L800">
        <f t="shared" si="25"/>
        <v>0</v>
      </c>
    </row>
    <row r="801" spans="9:12" x14ac:dyDescent="0.2">
      <c r="I801" s="60"/>
      <c r="K801" t="str">
        <f t="shared" si="24"/>
        <v xml:space="preserve"> </v>
      </c>
      <c r="L801">
        <f t="shared" si="25"/>
        <v>0</v>
      </c>
    </row>
    <row r="802" spans="9:12" x14ac:dyDescent="0.2">
      <c r="I802" s="60"/>
      <c r="K802" t="str">
        <f t="shared" si="24"/>
        <v xml:space="preserve"> </v>
      </c>
      <c r="L802">
        <f t="shared" si="25"/>
        <v>0</v>
      </c>
    </row>
    <row r="803" spans="9:12" x14ac:dyDescent="0.2">
      <c r="I803" s="60"/>
      <c r="K803" t="str">
        <f t="shared" si="24"/>
        <v xml:space="preserve"> </v>
      </c>
      <c r="L803">
        <f t="shared" si="25"/>
        <v>0</v>
      </c>
    </row>
    <row r="804" spans="9:12" x14ac:dyDescent="0.2">
      <c r="I804" s="60"/>
      <c r="K804" t="str">
        <f t="shared" si="24"/>
        <v xml:space="preserve"> </v>
      </c>
      <c r="L804">
        <f t="shared" si="25"/>
        <v>0</v>
      </c>
    </row>
    <row r="805" spans="9:12" x14ac:dyDescent="0.2">
      <c r="I805" s="60"/>
      <c r="K805" t="str">
        <f t="shared" si="24"/>
        <v xml:space="preserve"> </v>
      </c>
      <c r="L805">
        <f t="shared" si="25"/>
        <v>0</v>
      </c>
    </row>
    <row r="806" spans="9:12" x14ac:dyDescent="0.2">
      <c r="I806" s="60"/>
      <c r="K806" t="str">
        <f t="shared" si="24"/>
        <v xml:space="preserve"> </v>
      </c>
      <c r="L806">
        <f t="shared" si="25"/>
        <v>0</v>
      </c>
    </row>
    <row r="807" spans="9:12" x14ac:dyDescent="0.2">
      <c r="I807" s="60"/>
      <c r="K807" t="str">
        <f t="shared" si="24"/>
        <v xml:space="preserve"> </v>
      </c>
      <c r="L807">
        <f t="shared" si="25"/>
        <v>0</v>
      </c>
    </row>
    <row r="808" spans="9:12" x14ac:dyDescent="0.2">
      <c r="I808" s="60"/>
      <c r="K808" t="str">
        <f t="shared" si="24"/>
        <v xml:space="preserve"> </v>
      </c>
      <c r="L808">
        <f t="shared" si="25"/>
        <v>0</v>
      </c>
    </row>
    <row r="809" spans="9:12" x14ac:dyDescent="0.2">
      <c r="I809" s="60"/>
      <c r="K809" t="str">
        <f t="shared" si="24"/>
        <v xml:space="preserve"> </v>
      </c>
      <c r="L809">
        <f t="shared" si="25"/>
        <v>0</v>
      </c>
    </row>
    <row r="810" spans="9:12" x14ac:dyDescent="0.2">
      <c r="I810" s="60"/>
      <c r="K810" t="str">
        <f t="shared" si="24"/>
        <v xml:space="preserve"> </v>
      </c>
      <c r="L810">
        <f t="shared" si="25"/>
        <v>0</v>
      </c>
    </row>
    <row r="811" spans="9:12" x14ac:dyDescent="0.2">
      <c r="I811" s="60"/>
      <c r="K811" t="str">
        <f t="shared" si="24"/>
        <v xml:space="preserve"> </v>
      </c>
      <c r="L811">
        <f t="shared" si="25"/>
        <v>0</v>
      </c>
    </row>
    <row r="812" spans="9:12" x14ac:dyDescent="0.2">
      <c r="I812" s="60"/>
      <c r="K812" t="str">
        <f t="shared" si="24"/>
        <v xml:space="preserve"> </v>
      </c>
      <c r="L812">
        <f t="shared" si="25"/>
        <v>0</v>
      </c>
    </row>
    <row r="813" spans="9:12" x14ac:dyDescent="0.2">
      <c r="I813" s="60"/>
      <c r="K813" t="str">
        <f t="shared" si="24"/>
        <v xml:space="preserve"> </v>
      </c>
      <c r="L813">
        <f t="shared" si="25"/>
        <v>0</v>
      </c>
    </row>
    <row r="814" spans="9:12" x14ac:dyDescent="0.2">
      <c r="I814" s="60"/>
      <c r="K814" t="str">
        <f t="shared" si="24"/>
        <v xml:space="preserve"> </v>
      </c>
      <c r="L814">
        <f t="shared" si="25"/>
        <v>0</v>
      </c>
    </row>
    <row r="815" spans="9:12" x14ac:dyDescent="0.2">
      <c r="I815" s="60"/>
      <c r="K815" t="str">
        <f t="shared" si="24"/>
        <v xml:space="preserve"> </v>
      </c>
      <c r="L815">
        <f t="shared" si="25"/>
        <v>0</v>
      </c>
    </row>
    <row r="816" spans="9:12" x14ac:dyDescent="0.2">
      <c r="I816" s="60"/>
      <c r="K816" t="str">
        <f t="shared" si="24"/>
        <v xml:space="preserve"> </v>
      </c>
      <c r="L816">
        <f t="shared" si="25"/>
        <v>0</v>
      </c>
    </row>
    <row r="817" spans="9:12" x14ac:dyDescent="0.2">
      <c r="I817" s="60"/>
      <c r="K817" t="str">
        <f t="shared" si="24"/>
        <v xml:space="preserve"> </v>
      </c>
      <c r="L817">
        <f t="shared" si="25"/>
        <v>0</v>
      </c>
    </row>
    <row r="818" spans="9:12" x14ac:dyDescent="0.2">
      <c r="I818" s="60"/>
      <c r="K818" t="str">
        <f t="shared" si="24"/>
        <v xml:space="preserve"> </v>
      </c>
      <c r="L818">
        <f t="shared" si="25"/>
        <v>0</v>
      </c>
    </row>
    <row r="819" spans="9:12" x14ac:dyDescent="0.2">
      <c r="I819" s="60"/>
      <c r="K819" t="str">
        <f t="shared" si="24"/>
        <v xml:space="preserve"> </v>
      </c>
      <c r="L819">
        <f t="shared" si="25"/>
        <v>0</v>
      </c>
    </row>
    <row r="820" spans="9:12" x14ac:dyDescent="0.2">
      <c r="I820" s="60"/>
      <c r="K820" t="str">
        <f t="shared" si="24"/>
        <v xml:space="preserve"> </v>
      </c>
      <c r="L820">
        <f t="shared" si="25"/>
        <v>0</v>
      </c>
    </row>
    <row r="821" spans="9:12" x14ac:dyDescent="0.2">
      <c r="I821" s="60"/>
      <c r="K821" t="str">
        <f t="shared" si="24"/>
        <v xml:space="preserve"> </v>
      </c>
      <c r="L821">
        <f t="shared" si="25"/>
        <v>0</v>
      </c>
    </row>
    <row r="822" spans="9:12" x14ac:dyDescent="0.2">
      <c r="I822" s="60"/>
      <c r="K822" t="str">
        <f t="shared" si="24"/>
        <v xml:space="preserve"> </v>
      </c>
      <c r="L822">
        <f t="shared" si="25"/>
        <v>0</v>
      </c>
    </row>
    <row r="823" spans="9:12" x14ac:dyDescent="0.2">
      <c r="I823" s="60"/>
      <c r="K823" t="str">
        <f t="shared" si="24"/>
        <v xml:space="preserve"> </v>
      </c>
      <c r="L823">
        <f t="shared" si="25"/>
        <v>0</v>
      </c>
    </row>
    <row r="824" spans="9:12" x14ac:dyDescent="0.2">
      <c r="I824" s="60"/>
      <c r="K824" t="str">
        <f t="shared" si="24"/>
        <v xml:space="preserve"> </v>
      </c>
      <c r="L824">
        <f t="shared" si="25"/>
        <v>0</v>
      </c>
    </row>
    <row r="825" spans="9:12" x14ac:dyDescent="0.2">
      <c r="I825" s="60"/>
      <c r="K825" t="str">
        <f t="shared" si="24"/>
        <v xml:space="preserve"> </v>
      </c>
      <c r="L825">
        <f t="shared" si="25"/>
        <v>0</v>
      </c>
    </row>
    <row r="826" spans="9:12" x14ac:dyDescent="0.2">
      <c r="I826" s="60"/>
      <c r="K826" t="str">
        <f t="shared" si="24"/>
        <v xml:space="preserve"> </v>
      </c>
      <c r="L826">
        <f t="shared" si="25"/>
        <v>0</v>
      </c>
    </row>
    <row r="827" spans="9:12" x14ac:dyDescent="0.2">
      <c r="I827" s="60"/>
      <c r="K827" t="str">
        <f t="shared" si="24"/>
        <v xml:space="preserve"> </v>
      </c>
      <c r="L827">
        <f t="shared" si="25"/>
        <v>0</v>
      </c>
    </row>
    <row r="828" spans="9:12" x14ac:dyDescent="0.2">
      <c r="I828" s="60"/>
      <c r="K828" t="str">
        <f t="shared" si="24"/>
        <v xml:space="preserve"> </v>
      </c>
      <c r="L828">
        <f t="shared" si="25"/>
        <v>0</v>
      </c>
    </row>
    <row r="829" spans="9:12" x14ac:dyDescent="0.2">
      <c r="I829" s="60"/>
      <c r="K829" t="str">
        <f t="shared" si="24"/>
        <v xml:space="preserve"> </v>
      </c>
      <c r="L829">
        <f t="shared" si="25"/>
        <v>0</v>
      </c>
    </row>
    <row r="830" spans="9:12" x14ac:dyDescent="0.2">
      <c r="I830" s="60"/>
      <c r="K830" t="str">
        <f t="shared" si="24"/>
        <v xml:space="preserve"> </v>
      </c>
      <c r="L830">
        <f t="shared" si="25"/>
        <v>0</v>
      </c>
    </row>
    <row r="831" spans="9:12" x14ac:dyDescent="0.2">
      <c r="I831" s="60"/>
      <c r="K831" t="str">
        <f t="shared" si="24"/>
        <v xml:space="preserve"> </v>
      </c>
      <c r="L831">
        <f t="shared" si="25"/>
        <v>0</v>
      </c>
    </row>
    <row r="832" spans="9:12" x14ac:dyDescent="0.2">
      <c r="I832" s="60"/>
      <c r="K832" t="str">
        <f t="shared" si="24"/>
        <v xml:space="preserve"> </v>
      </c>
      <c r="L832">
        <f t="shared" si="25"/>
        <v>0</v>
      </c>
    </row>
    <row r="833" spans="9:12" x14ac:dyDescent="0.2">
      <c r="I833" s="60"/>
      <c r="K833" t="str">
        <f t="shared" si="24"/>
        <v xml:space="preserve"> </v>
      </c>
      <c r="L833">
        <f t="shared" si="25"/>
        <v>0</v>
      </c>
    </row>
    <row r="834" spans="9:12" x14ac:dyDescent="0.2">
      <c r="I834" s="60"/>
      <c r="K834" t="str">
        <f t="shared" si="24"/>
        <v xml:space="preserve"> </v>
      </c>
      <c r="L834">
        <f t="shared" si="25"/>
        <v>0</v>
      </c>
    </row>
    <row r="835" spans="9:12" x14ac:dyDescent="0.2">
      <c r="I835" s="60"/>
      <c r="K835" t="str">
        <f t="shared" ref="K835:K848" si="26">CONCATENATE(A835," ",+B835)</f>
        <v xml:space="preserve"> </v>
      </c>
      <c r="L835">
        <f t="shared" ref="L835:L848" si="27">F835</f>
        <v>0</v>
      </c>
    </row>
    <row r="836" spans="9:12" x14ac:dyDescent="0.2">
      <c r="I836" s="60"/>
      <c r="K836" t="str">
        <f t="shared" si="26"/>
        <v xml:space="preserve"> </v>
      </c>
      <c r="L836">
        <f t="shared" si="27"/>
        <v>0</v>
      </c>
    </row>
    <row r="837" spans="9:12" x14ac:dyDescent="0.2">
      <c r="I837" s="60"/>
      <c r="K837" t="str">
        <f t="shared" si="26"/>
        <v xml:space="preserve"> </v>
      </c>
      <c r="L837">
        <f t="shared" si="27"/>
        <v>0</v>
      </c>
    </row>
    <row r="838" spans="9:12" x14ac:dyDescent="0.2">
      <c r="I838" s="60"/>
      <c r="K838" t="str">
        <f t="shared" si="26"/>
        <v xml:space="preserve"> </v>
      </c>
      <c r="L838">
        <f t="shared" si="27"/>
        <v>0</v>
      </c>
    </row>
    <row r="839" spans="9:12" x14ac:dyDescent="0.2">
      <c r="I839" s="60"/>
      <c r="K839" t="str">
        <f t="shared" si="26"/>
        <v xml:space="preserve"> </v>
      </c>
      <c r="L839">
        <f t="shared" si="27"/>
        <v>0</v>
      </c>
    </row>
    <row r="840" spans="9:12" x14ac:dyDescent="0.2">
      <c r="I840" s="60"/>
      <c r="K840" t="str">
        <f t="shared" si="26"/>
        <v xml:space="preserve"> </v>
      </c>
      <c r="L840">
        <f t="shared" si="27"/>
        <v>0</v>
      </c>
    </row>
    <row r="841" spans="9:12" x14ac:dyDescent="0.2">
      <c r="I841" s="60"/>
      <c r="K841" t="str">
        <f t="shared" si="26"/>
        <v xml:space="preserve"> </v>
      </c>
      <c r="L841">
        <f t="shared" si="27"/>
        <v>0</v>
      </c>
    </row>
    <row r="842" spans="9:12" x14ac:dyDescent="0.2">
      <c r="I842" s="60"/>
      <c r="K842" t="str">
        <f t="shared" si="26"/>
        <v xml:space="preserve"> </v>
      </c>
      <c r="L842">
        <f t="shared" si="27"/>
        <v>0</v>
      </c>
    </row>
    <row r="843" spans="9:12" x14ac:dyDescent="0.2">
      <c r="I843" s="60"/>
      <c r="K843" t="str">
        <f t="shared" si="26"/>
        <v xml:space="preserve"> </v>
      </c>
      <c r="L843">
        <f t="shared" si="27"/>
        <v>0</v>
      </c>
    </row>
    <row r="844" spans="9:12" x14ac:dyDescent="0.2">
      <c r="I844" s="60"/>
      <c r="K844" t="str">
        <f t="shared" si="26"/>
        <v xml:space="preserve"> </v>
      </c>
      <c r="L844">
        <f t="shared" si="27"/>
        <v>0</v>
      </c>
    </row>
    <row r="845" spans="9:12" x14ac:dyDescent="0.2">
      <c r="I845" s="60"/>
      <c r="K845" t="str">
        <f t="shared" si="26"/>
        <v xml:space="preserve"> </v>
      </c>
      <c r="L845">
        <f t="shared" si="27"/>
        <v>0</v>
      </c>
    </row>
    <row r="846" spans="9:12" x14ac:dyDescent="0.2">
      <c r="I846" s="60"/>
      <c r="K846" t="str">
        <f t="shared" si="26"/>
        <v xml:space="preserve"> </v>
      </c>
      <c r="L846">
        <f t="shared" si="27"/>
        <v>0</v>
      </c>
    </row>
    <row r="847" spans="9:12" x14ac:dyDescent="0.2">
      <c r="I847" s="60"/>
      <c r="K847" t="str">
        <f t="shared" si="26"/>
        <v xml:space="preserve"> </v>
      </c>
      <c r="L847">
        <f t="shared" si="27"/>
        <v>0</v>
      </c>
    </row>
    <row r="848" spans="9:12" x14ac:dyDescent="0.2">
      <c r="I848" s="60"/>
      <c r="K848" t="str">
        <f t="shared" si="26"/>
        <v xml:space="preserve"> </v>
      </c>
      <c r="L848">
        <f t="shared" si="27"/>
        <v>0</v>
      </c>
    </row>
    <row r="849" spans="10:10" x14ac:dyDescent="0.2">
      <c r="J849" s="60"/>
    </row>
    <row r="850" spans="10:10" x14ac:dyDescent="0.2">
      <c r="J850" s="60"/>
    </row>
    <row r="851" spans="10:10" x14ac:dyDescent="0.2">
      <c r="J851" s="60"/>
    </row>
    <row r="852" spans="10:10" x14ac:dyDescent="0.2">
      <c r="J852" s="60"/>
    </row>
    <row r="853" spans="10:10" x14ac:dyDescent="0.2">
      <c r="J853" s="60"/>
    </row>
    <row r="854" spans="10:10" x14ac:dyDescent="0.2">
      <c r="J854" s="60"/>
    </row>
    <row r="855" spans="10:10" x14ac:dyDescent="0.2">
      <c r="J855" s="60"/>
    </row>
    <row r="856" spans="10:10" x14ac:dyDescent="0.2">
      <c r="J856" s="60"/>
    </row>
    <row r="857" spans="10:10" x14ac:dyDescent="0.2">
      <c r="J857" s="60"/>
    </row>
    <row r="858" spans="10:10" x14ac:dyDescent="0.2">
      <c r="J858" s="60"/>
    </row>
    <row r="859" spans="10:10" x14ac:dyDescent="0.2">
      <c r="J859" s="60"/>
    </row>
    <row r="860" spans="10:10" x14ac:dyDescent="0.2">
      <c r="J860" s="60"/>
    </row>
    <row r="861" spans="10:10" x14ac:dyDescent="0.2">
      <c r="J861" s="60"/>
    </row>
    <row r="862" spans="10:10" x14ac:dyDescent="0.2">
      <c r="J862" s="60"/>
    </row>
    <row r="863" spans="10:10" x14ac:dyDescent="0.2">
      <c r="J863" s="60"/>
    </row>
    <row r="864" spans="10:10" x14ac:dyDescent="0.2">
      <c r="J864" s="60"/>
    </row>
    <row r="865" spans="10:10" x14ac:dyDescent="0.2">
      <c r="J865" s="60"/>
    </row>
    <row r="866" spans="10:10" x14ac:dyDescent="0.2">
      <c r="J866" s="60"/>
    </row>
    <row r="867" spans="10:10" x14ac:dyDescent="0.2">
      <c r="J867" s="60"/>
    </row>
    <row r="868" spans="10:10" x14ac:dyDescent="0.2">
      <c r="J868" s="60"/>
    </row>
    <row r="869" spans="10:10" x14ac:dyDescent="0.2">
      <c r="J869" s="60"/>
    </row>
    <row r="870" spans="10:10" x14ac:dyDescent="0.2">
      <c r="J870" s="60"/>
    </row>
    <row r="871" spans="10:10" x14ac:dyDescent="0.2">
      <c r="J871" s="60"/>
    </row>
    <row r="872" spans="10:10" x14ac:dyDescent="0.2">
      <c r="J872" s="60"/>
    </row>
    <row r="873" spans="10:10" x14ac:dyDescent="0.2">
      <c r="J873" s="60"/>
    </row>
    <row r="874" spans="10:10" x14ac:dyDescent="0.2">
      <c r="J874" s="60"/>
    </row>
    <row r="875" spans="10:10" x14ac:dyDescent="0.2">
      <c r="J875" s="60"/>
    </row>
    <row r="876" spans="10:10" x14ac:dyDescent="0.2">
      <c r="J876" s="60"/>
    </row>
    <row r="877" spans="10:10" x14ac:dyDescent="0.2">
      <c r="J877" s="60"/>
    </row>
    <row r="878" spans="10:10" x14ac:dyDescent="0.2">
      <c r="J878" s="60"/>
    </row>
    <row r="879" spans="10:10" x14ac:dyDescent="0.2">
      <c r="J879" s="60"/>
    </row>
    <row r="880" spans="10:10" x14ac:dyDescent="0.2">
      <c r="J880" s="60"/>
    </row>
    <row r="881" spans="10:10" x14ac:dyDescent="0.2">
      <c r="J881" s="60"/>
    </row>
    <row r="882" spans="10:10" x14ac:dyDescent="0.2">
      <c r="J882" s="60"/>
    </row>
    <row r="883" spans="10:10" x14ac:dyDescent="0.2">
      <c r="J883" s="60"/>
    </row>
    <row r="884" spans="10:10" x14ac:dyDescent="0.2">
      <c r="J884" s="60"/>
    </row>
    <row r="885" spans="10:10" x14ac:dyDescent="0.2">
      <c r="J885" s="60"/>
    </row>
    <row r="886" spans="10:10" x14ac:dyDescent="0.2">
      <c r="J886" s="60"/>
    </row>
    <row r="887" spans="10:10" x14ac:dyDescent="0.2">
      <c r="J887" s="60"/>
    </row>
    <row r="888" spans="10:10" x14ac:dyDescent="0.2">
      <c r="J888" s="60"/>
    </row>
    <row r="889" spans="10:10" x14ac:dyDescent="0.2">
      <c r="J889" s="60"/>
    </row>
    <row r="890" spans="10:10" x14ac:dyDescent="0.2">
      <c r="J890" s="60"/>
    </row>
    <row r="891" spans="10:10" x14ac:dyDescent="0.2">
      <c r="J891" s="60"/>
    </row>
    <row r="892" spans="10:10" x14ac:dyDescent="0.2">
      <c r="J892" s="60"/>
    </row>
    <row r="893" spans="10:10" x14ac:dyDescent="0.2">
      <c r="J893" s="60"/>
    </row>
    <row r="894" spans="10:10" x14ac:dyDescent="0.2">
      <c r="J894" s="60"/>
    </row>
    <row r="895" spans="10:10" x14ac:dyDescent="0.2">
      <c r="J895" s="60"/>
    </row>
    <row r="896" spans="10:10" x14ac:dyDescent="0.2">
      <c r="J896" s="60"/>
    </row>
    <row r="897" spans="10:10" x14ac:dyDescent="0.2">
      <c r="J897" s="60"/>
    </row>
    <row r="898" spans="10:10" x14ac:dyDescent="0.2">
      <c r="J898" s="60"/>
    </row>
    <row r="899" spans="10:10" x14ac:dyDescent="0.2">
      <c r="J899" s="60"/>
    </row>
    <row r="900" spans="10:10" x14ac:dyDescent="0.2">
      <c r="J900" s="60"/>
    </row>
    <row r="901" spans="10:10" x14ac:dyDescent="0.2">
      <c r="J901" s="60"/>
    </row>
    <row r="902" spans="10:10" x14ac:dyDescent="0.2">
      <c r="J902" s="60"/>
    </row>
    <row r="903" spans="10:10" x14ac:dyDescent="0.2">
      <c r="J903" s="60"/>
    </row>
    <row r="904" spans="10:10" x14ac:dyDescent="0.2">
      <c r="J904" s="60"/>
    </row>
    <row r="905" spans="10:10" x14ac:dyDescent="0.2">
      <c r="J905" s="60"/>
    </row>
    <row r="906" spans="10:10" x14ac:dyDescent="0.2">
      <c r="J906" s="60"/>
    </row>
    <row r="907" spans="10:10" x14ac:dyDescent="0.2">
      <c r="J907" s="60"/>
    </row>
    <row r="908" spans="10:10" x14ac:dyDescent="0.2">
      <c r="J908" s="60"/>
    </row>
    <row r="909" spans="10:10" x14ac:dyDescent="0.2">
      <c r="J909" s="60"/>
    </row>
    <row r="910" spans="10:10" x14ac:dyDescent="0.2">
      <c r="J910" s="60"/>
    </row>
    <row r="911" spans="10:10" x14ac:dyDescent="0.2">
      <c r="J911" s="60"/>
    </row>
    <row r="912" spans="10:10" x14ac:dyDescent="0.2">
      <c r="J912" s="60"/>
    </row>
    <row r="913" spans="10:10" x14ac:dyDescent="0.2">
      <c r="J913" s="60"/>
    </row>
    <row r="914" spans="10:10" x14ac:dyDescent="0.2">
      <c r="J914" s="60"/>
    </row>
    <row r="915" spans="10:10" x14ac:dyDescent="0.2">
      <c r="J915" s="60"/>
    </row>
    <row r="916" spans="10:10" x14ac:dyDescent="0.2">
      <c r="J916" s="60"/>
    </row>
    <row r="917" spans="10:10" x14ac:dyDescent="0.2">
      <c r="J917" s="60"/>
    </row>
    <row r="918" spans="10:10" x14ac:dyDescent="0.2">
      <c r="J918" s="60"/>
    </row>
    <row r="919" spans="10:10" x14ac:dyDescent="0.2">
      <c r="J919" s="60"/>
    </row>
    <row r="920" spans="10:10" x14ac:dyDescent="0.2">
      <c r="J920" s="60"/>
    </row>
    <row r="921" spans="10:10" x14ac:dyDescent="0.2">
      <c r="J921" s="60"/>
    </row>
    <row r="922" spans="10:10" x14ac:dyDescent="0.2">
      <c r="J922" s="60"/>
    </row>
    <row r="923" spans="10:10" x14ac:dyDescent="0.2">
      <c r="J923" s="60"/>
    </row>
    <row r="924" spans="10:10" x14ac:dyDescent="0.2">
      <c r="J924" s="60"/>
    </row>
    <row r="925" spans="10:10" x14ac:dyDescent="0.2">
      <c r="J925" s="60"/>
    </row>
    <row r="926" spans="10:10" x14ac:dyDescent="0.2">
      <c r="J926" s="60"/>
    </row>
    <row r="927" spans="10:10" x14ac:dyDescent="0.2">
      <c r="J927" s="60"/>
    </row>
    <row r="928" spans="10:10" x14ac:dyDescent="0.2">
      <c r="J928" s="60"/>
    </row>
    <row r="929" spans="10:10" x14ac:dyDescent="0.2">
      <c r="J929" s="60"/>
    </row>
    <row r="930" spans="10:10" x14ac:dyDescent="0.2">
      <c r="J930" s="60"/>
    </row>
    <row r="931" spans="10:10" x14ac:dyDescent="0.2">
      <c r="J931" s="60"/>
    </row>
    <row r="932" spans="10:10" x14ac:dyDescent="0.2">
      <c r="J932" s="60"/>
    </row>
    <row r="933" spans="10:10" x14ac:dyDescent="0.2">
      <c r="J933" s="60"/>
    </row>
    <row r="934" spans="10:10" x14ac:dyDescent="0.2">
      <c r="J934" s="60"/>
    </row>
    <row r="935" spans="10:10" x14ac:dyDescent="0.2">
      <c r="J935" s="60"/>
    </row>
    <row r="936" spans="10:10" x14ac:dyDescent="0.2">
      <c r="J936" s="60"/>
    </row>
    <row r="937" spans="10:10" x14ac:dyDescent="0.2">
      <c r="J937" s="60"/>
    </row>
    <row r="938" spans="10:10" x14ac:dyDescent="0.2">
      <c r="J938" s="60"/>
    </row>
    <row r="939" spans="10:10" x14ac:dyDescent="0.2">
      <c r="J939" s="60"/>
    </row>
    <row r="940" spans="10:10" x14ac:dyDescent="0.2">
      <c r="J940" s="60"/>
    </row>
    <row r="941" spans="10:10" x14ac:dyDescent="0.2">
      <c r="J941" s="60"/>
    </row>
    <row r="942" spans="10:10" x14ac:dyDescent="0.2">
      <c r="J942" s="60"/>
    </row>
    <row r="943" spans="10:10" x14ac:dyDescent="0.2">
      <c r="J943" s="60"/>
    </row>
    <row r="944" spans="10:10" x14ac:dyDescent="0.2">
      <c r="J944" s="60"/>
    </row>
    <row r="945" spans="10:10" x14ac:dyDescent="0.2">
      <c r="J945" s="60"/>
    </row>
    <row r="946" spans="10:10" x14ac:dyDescent="0.2">
      <c r="J946" s="60"/>
    </row>
    <row r="947" spans="10:10" x14ac:dyDescent="0.2">
      <c r="J947" s="60"/>
    </row>
    <row r="948" spans="10:10" x14ac:dyDescent="0.2">
      <c r="J948" s="60"/>
    </row>
    <row r="949" spans="10:10" x14ac:dyDescent="0.2">
      <c r="J949" s="60"/>
    </row>
    <row r="950" spans="10:10" x14ac:dyDescent="0.2">
      <c r="J950" s="60"/>
    </row>
    <row r="951" spans="10:10" x14ac:dyDescent="0.2">
      <c r="J951" s="60"/>
    </row>
    <row r="952" spans="10:10" x14ac:dyDescent="0.2">
      <c r="J952" s="60"/>
    </row>
    <row r="953" spans="10:10" x14ac:dyDescent="0.2">
      <c r="J953" s="60"/>
    </row>
    <row r="954" spans="10:10" x14ac:dyDescent="0.2">
      <c r="J954" s="60"/>
    </row>
    <row r="955" spans="10:10" x14ac:dyDescent="0.2">
      <c r="J955" s="60"/>
    </row>
    <row r="956" spans="10:10" x14ac:dyDescent="0.2">
      <c r="J956" s="60"/>
    </row>
    <row r="957" spans="10:10" x14ac:dyDescent="0.2">
      <c r="J957" s="60"/>
    </row>
    <row r="958" spans="10:10" x14ac:dyDescent="0.2">
      <c r="J958" s="60"/>
    </row>
    <row r="959" spans="10:10" x14ac:dyDescent="0.2">
      <c r="J959" s="60"/>
    </row>
    <row r="960" spans="10:10" x14ac:dyDescent="0.2">
      <c r="J960" s="60"/>
    </row>
    <row r="961" spans="10:10" x14ac:dyDescent="0.2">
      <c r="J961" s="60"/>
    </row>
    <row r="962" spans="10:10" x14ac:dyDescent="0.2">
      <c r="J962" s="60"/>
    </row>
    <row r="963" spans="10:10" x14ac:dyDescent="0.2">
      <c r="J963" s="60"/>
    </row>
    <row r="964" spans="10:10" x14ac:dyDescent="0.2">
      <c r="J964" s="60"/>
    </row>
    <row r="965" spans="10:10" x14ac:dyDescent="0.2">
      <c r="J965" s="60"/>
    </row>
    <row r="966" spans="10:10" x14ac:dyDescent="0.2">
      <c r="J966" s="60"/>
    </row>
    <row r="967" spans="10:10" x14ac:dyDescent="0.2">
      <c r="J967" s="60"/>
    </row>
    <row r="968" spans="10:10" x14ac:dyDescent="0.2">
      <c r="J968" s="60"/>
    </row>
    <row r="969" spans="10:10" x14ac:dyDescent="0.2">
      <c r="J969" s="60"/>
    </row>
    <row r="970" spans="10:10" x14ac:dyDescent="0.2">
      <c r="J970" s="60"/>
    </row>
    <row r="971" spans="10:10" x14ac:dyDescent="0.2">
      <c r="J971" s="60"/>
    </row>
    <row r="972" spans="10:10" x14ac:dyDescent="0.2">
      <c r="J972" s="60"/>
    </row>
    <row r="973" spans="10:10" x14ac:dyDescent="0.2">
      <c r="J973" s="60"/>
    </row>
    <row r="974" spans="10:10" x14ac:dyDescent="0.2">
      <c r="J974" s="60"/>
    </row>
    <row r="975" spans="10:10" x14ac:dyDescent="0.2">
      <c r="J975" s="60"/>
    </row>
    <row r="976" spans="10:10" x14ac:dyDescent="0.2">
      <c r="J976" s="60"/>
    </row>
    <row r="977" spans="10:10" x14ac:dyDescent="0.2">
      <c r="J977" s="60"/>
    </row>
    <row r="978" spans="10:10" x14ac:dyDescent="0.2">
      <c r="J978" s="60"/>
    </row>
    <row r="979" spans="10:10" x14ac:dyDescent="0.2">
      <c r="J979" s="60"/>
    </row>
    <row r="980" spans="10:10" x14ac:dyDescent="0.2">
      <c r="J980" s="60"/>
    </row>
    <row r="981" spans="10:10" x14ac:dyDescent="0.2">
      <c r="J981" s="60"/>
    </row>
    <row r="982" spans="10:10" x14ac:dyDescent="0.2">
      <c r="J982" s="60"/>
    </row>
    <row r="983" spans="10:10" x14ac:dyDescent="0.2">
      <c r="J983" s="60"/>
    </row>
    <row r="984" spans="10:10" x14ac:dyDescent="0.2">
      <c r="J984" s="60"/>
    </row>
    <row r="985" spans="10:10" x14ac:dyDescent="0.2">
      <c r="J985" s="60"/>
    </row>
    <row r="986" spans="10:10" x14ac:dyDescent="0.2">
      <c r="J986" s="60"/>
    </row>
    <row r="987" spans="10:10" x14ac:dyDescent="0.2">
      <c r="J987" s="60"/>
    </row>
    <row r="988" spans="10:10" x14ac:dyDescent="0.2">
      <c r="J988" s="60"/>
    </row>
    <row r="989" spans="10:10" x14ac:dyDescent="0.2">
      <c r="J989" s="60"/>
    </row>
    <row r="990" spans="10:10" x14ac:dyDescent="0.2">
      <c r="J990" s="60"/>
    </row>
    <row r="991" spans="10:10" x14ac:dyDescent="0.2">
      <c r="J991" s="60"/>
    </row>
    <row r="992" spans="10:10" x14ac:dyDescent="0.2">
      <c r="J992" s="60"/>
    </row>
    <row r="993" spans="10:10" x14ac:dyDescent="0.2">
      <c r="J993" s="60"/>
    </row>
    <row r="994" spans="10:10" x14ac:dyDescent="0.2">
      <c r="J994" s="60"/>
    </row>
    <row r="995" spans="10:10" x14ac:dyDescent="0.2">
      <c r="J995" s="60"/>
    </row>
    <row r="996" spans="10:10" x14ac:dyDescent="0.2">
      <c r="J996" s="60"/>
    </row>
    <row r="997" spans="10:10" x14ac:dyDescent="0.2">
      <c r="J997" s="60"/>
    </row>
    <row r="998" spans="10:10" x14ac:dyDescent="0.2">
      <c r="J998" s="60"/>
    </row>
    <row r="999" spans="10:10" x14ac:dyDescent="0.2">
      <c r="J999" s="60"/>
    </row>
    <row r="1000" spans="10:10" x14ac:dyDescent="0.2">
      <c r="J1000" s="60"/>
    </row>
    <row r="1001" spans="10:10" x14ac:dyDescent="0.2">
      <c r="J1001" s="60"/>
    </row>
    <row r="1002" spans="10:10" x14ac:dyDescent="0.2">
      <c r="J1002" s="60"/>
    </row>
    <row r="1003" spans="10:10" x14ac:dyDescent="0.2">
      <c r="J1003" s="60"/>
    </row>
    <row r="1004" spans="10:10" x14ac:dyDescent="0.2">
      <c r="J1004" s="60"/>
    </row>
    <row r="1005" spans="10:10" x14ac:dyDescent="0.2">
      <c r="J1005" s="60"/>
    </row>
    <row r="1006" spans="10:10" x14ac:dyDescent="0.2">
      <c r="J1006" s="60"/>
    </row>
    <row r="1007" spans="10:10" x14ac:dyDescent="0.2">
      <c r="J1007" s="60"/>
    </row>
    <row r="1008" spans="10:10" x14ac:dyDescent="0.2">
      <c r="J1008" s="60"/>
    </row>
    <row r="1009" spans="10:10" x14ac:dyDescent="0.2">
      <c r="J1009" s="60"/>
    </row>
    <row r="1010" spans="10:10" x14ac:dyDescent="0.2">
      <c r="J1010" s="60"/>
    </row>
    <row r="1011" spans="10:10" x14ac:dyDescent="0.2">
      <c r="J1011" s="60"/>
    </row>
    <row r="1012" spans="10:10" x14ac:dyDescent="0.2">
      <c r="J1012" s="60"/>
    </row>
    <row r="1013" spans="10:10" x14ac:dyDescent="0.2">
      <c r="J1013" s="60"/>
    </row>
    <row r="1014" spans="10:10" x14ac:dyDescent="0.2">
      <c r="J1014" s="60"/>
    </row>
    <row r="1015" spans="10:10" x14ac:dyDescent="0.2">
      <c r="J1015" s="60"/>
    </row>
    <row r="1016" spans="10:10" x14ac:dyDescent="0.2">
      <c r="J1016" s="60"/>
    </row>
    <row r="1017" spans="10:10" x14ac:dyDescent="0.2">
      <c r="J1017" s="60"/>
    </row>
    <row r="1018" spans="10:10" x14ac:dyDescent="0.2">
      <c r="J1018" s="60"/>
    </row>
    <row r="1019" spans="10:10" x14ac:dyDescent="0.2">
      <c r="J1019" s="60"/>
    </row>
    <row r="1020" spans="10:10" x14ac:dyDescent="0.2">
      <c r="J1020" s="60"/>
    </row>
    <row r="1021" spans="10:10" x14ac:dyDescent="0.2">
      <c r="J1021" s="60"/>
    </row>
    <row r="1022" spans="10:10" x14ac:dyDescent="0.2">
      <c r="J1022" s="60"/>
    </row>
  </sheetData>
  <autoFilter ref="A1:L1022">
    <sortState ref="A2:L1022">
      <sortCondition ref="K1:K1022"/>
    </sortState>
  </autoFilter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ranking</vt:lpstr>
      <vt:lpstr>Calculator</vt:lpstr>
      <vt:lpstr>Calculator AG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dcterms:created xsi:type="dcterms:W3CDTF">2018-05-25T08:56:32Z</dcterms:created>
  <dcterms:modified xsi:type="dcterms:W3CDTF">2018-08-07T11:50:45Z</dcterms:modified>
</cp:coreProperties>
</file>